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8-11 авто хизмат уйи\2-ЧОРАК\"/>
    </mc:Choice>
  </mc:AlternateContent>
  <xr:revisionPtr revIDLastSave="0" documentId="8_{0530EF39-2100-40F2-AD2C-AA8460A05881}" xr6:coauthVersionLast="47" xr6:coauthVersionMax="47" xr10:uidLastSave="{00000000-0000-0000-0000-000000000000}"/>
  <bookViews>
    <workbookView xWindow="-120" yWindow="-120" windowWidth="29040" windowHeight="15840" xr2:uid="{127ED983-9C85-4F74-8A1D-26B00B618747}"/>
  </bookViews>
  <sheets>
    <sheet name="24-илова" sheetId="1" r:id="rId1"/>
  </sheets>
  <definedNames>
    <definedName name="_Hlk109510007" localSheetId="0">'24-илова'!#REF!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2" i="1" l="1"/>
  <c r="G285" i="1"/>
  <c r="G277" i="1"/>
  <c r="G272" i="1"/>
  <c r="G270" i="1"/>
  <c r="G254" i="1"/>
  <c r="G232" i="1"/>
  <c r="I216" i="1"/>
  <c r="I215" i="1"/>
  <c r="I207" i="1"/>
  <c r="G203" i="1"/>
  <c r="G188" i="1"/>
  <c r="G174" i="1"/>
  <c r="G156" i="1"/>
  <c r="G137" i="1"/>
  <c r="I136" i="1"/>
  <c r="I129" i="1"/>
  <c r="I125" i="1"/>
  <c r="I121" i="1"/>
  <c r="G120" i="1"/>
  <c r="G106" i="1"/>
  <c r="G87" i="1"/>
  <c r="G71" i="1"/>
  <c r="G55" i="1"/>
  <c r="I51" i="1"/>
  <c r="I41" i="1"/>
  <c r="I38" i="1"/>
  <c r="I37" i="1"/>
  <c r="G36" i="1"/>
  <c r="G16" i="1"/>
  <c r="G9" i="1"/>
  <c r="G8" i="1"/>
</calcChain>
</file>

<file path=xl/sharedStrings.xml><?xml version="1.0" encoding="utf-8"?>
<sst xmlns="http://schemas.openxmlformats.org/spreadsheetml/2006/main" count="859" uniqueCount="591">
  <si>
    <t>Солиқ қўмитаси, ҳудудий солиқ хизмати органлари ҳамда қўмита ҳузуридаги корхона ва таълим муассасалари тасарруфидаги хизмат автомототранспорт воситалари тўғрисидаги</t>
  </si>
  <si>
    <t>МАЪЛУМОТЛАР</t>
  </si>
  <si>
    <t>Т/р</t>
  </si>
  <si>
    <t>Ташкилот номи</t>
  </si>
  <si>
    <t>Русуми</t>
  </si>
  <si>
    <t>Давлат рақами</t>
  </si>
  <si>
    <t>Ишлаб чиқарилган йили</t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</si>
  <si>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санаси)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</si>
  <si>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</si>
  <si>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Балансга олинган вақтдаги қиймати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</si>
  <si>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</si>
  <si>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</si>
  <si>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t xml:space="preserve">Ҳаракатланган масофа </t>
  </si>
  <si>
    <t>Ҳисобот даврида ҳаракатланган масофа</t>
  </si>
  <si>
    <t>Жами ҳаракатланган масофа</t>
  </si>
  <si>
    <t>2024 йил 2-чорак</t>
  </si>
  <si>
    <t>ЖАМИ:</t>
  </si>
  <si>
    <t>Ўзбекистон Республикаси Вазирлар Маҳкамаси ҳузуридаги Солиқ қўмитаси</t>
  </si>
  <si>
    <t>Солиқ қўмитаси</t>
  </si>
  <si>
    <t>MERSEDES-BENS</t>
  </si>
  <si>
    <t>01 533 DAV</t>
  </si>
  <si>
    <t>MALIBU 2</t>
  </si>
  <si>
    <t>01 724 DAV</t>
  </si>
  <si>
    <t>01 727 DAV</t>
  </si>
  <si>
    <t>01 726 DAV</t>
  </si>
  <si>
    <t>01 725 DAV</t>
  </si>
  <si>
    <t>LACETTI</t>
  </si>
  <si>
    <t>01 272 DAV</t>
  </si>
  <si>
    <t>Қорақалпоғистон Республикаси</t>
  </si>
  <si>
    <t>Солиқ бошқармаси</t>
  </si>
  <si>
    <t xml:space="preserve">СAPTIVA </t>
  </si>
  <si>
    <t>95 144 DAV</t>
  </si>
  <si>
    <t xml:space="preserve">LACETTI </t>
  </si>
  <si>
    <t>95 212 BBA</t>
  </si>
  <si>
    <t>Амударё туман солиқ инспекцияси</t>
  </si>
  <si>
    <t>NEXIA 2</t>
  </si>
  <si>
    <t>95 150 EAA</t>
  </si>
  <si>
    <t>Беруний туман солиқ инспекцияси</t>
  </si>
  <si>
    <t>95 772 GAA</t>
  </si>
  <si>
    <t>Бўзатов туман солиқ инспекцияси</t>
  </si>
  <si>
    <t>NEXIA 3</t>
  </si>
  <si>
    <t>95 261 ABA</t>
  </si>
  <si>
    <t>Кегейли туман солиқ инспекцияси</t>
  </si>
  <si>
    <t>95 717 НАА</t>
  </si>
  <si>
    <t>Қонликўл туман солиқ инспекцияси</t>
  </si>
  <si>
    <t>95 394 WAA</t>
  </si>
  <si>
    <t>Қораузак туман солиқ инспекцияси</t>
  </si>
  <si>
    <t>95 793 ABA</t>
  </si>
  <si>
    <t>Қўнғирот туман солиқ инспекцияси</t>
  </si>
  <si>
    <t>NEXIA 1</t>
  </si>
  <si>
    <t>95 445 OAA</t>
  </si>
  <si>
    <t>Мўйноқ туман солиқ инспекцияси</t>
  </si>
  <si>
    <t>95 348 WAA</t>
  </si>
  <si>
    <t>Нукус туман  солиқ инспекцияси</t>
  </si>
  <si>
    <t>95 245 BBA</t>
  </si>
  <si>
    <t>Нукус шаҳар  солиқ инспекцияси</t>
  </si>
  <si>
    <t>95 405 CBA</t>
  </si>
  <si>
    <t>Тахиатош туман  солиқ инспекцияси</t>
  </si>
  <si>
    <t>95 242 BBA</t>
  </si>
  <si>
    <t>Тахтакўприк туман  солиқ инспекцияси</t>
  </si>
  <si>
    <t>95 086 KАА</t>
  </si>
  <si>
    <t>Турткўл туман  солиқ инспекцияси</t>
  </si>
  <si>
    <t>95 270 DBA</t>
  </si>
  <si>
    <t>Хўжайли туман  солиқ инспекцияси</t>
  </si>
  <si>
    <t>95 658 EBA</t>
  </si>
  <si>
    <t>Чимбой туман  солиқ инспекцияси</t>
  </si>
  <si>
    <t>95 177 ОАА</t>
  </si>
  <si>
    <t>Шуманай туман  солиқ инспекцияси</t>
  </si>
  <si>
    <t>95 466 WWA</t>
  </si>
  <si>
    <t>Элликқалъа туман  солиқ инспекцияси</t>
  </si>
  <si>
    <t>95 450 DBA</t>
  </si>
  <si>
    <t>Андижон вилояти</t>
  </si>
  <si>
    <t>TRAIBLAZER</t>
  </si>
  <si>
    <t>60 010 DAA</t>
  </si>
  <si>
    <t>MALIBU</t>
  </si>
  <si>
    <t>60 110 AAA</t>
  </si>
  <si>
    <t>Андижон шаҳар солиқ инспекцияси</t>
  </si>
  <si>
    <t>60 017 ОАА</t>
  </si>
  <si>
    <t>Ҳонабод шаҳар солиқ инспекцияси</t>
  </si>
  <si>
    <t>COBALT</t>
  </si>
  <si>
    <t>60 048 OBA</t>
  </si>
  <si>
    <t>Олтинкўл туман солиқ инспекцияси</t>
  </si>
  <si>
    <t>EPICA</t>
  </si>
  <si>
    <t>60 062 OBA</t>
  </si>
  <si>
    <t>Асака туман солиқ инспекцияси</t>
  </si>
  <si>
    <t xml:space="preserve">NEXIA 3 </t>
  </si>
  <si>
    <t>60 027 NBA</t>
  </si>
  <si>
    <t>Андижон туман солиқ инспекцияси</t>
  </si>
  <si>
    <t>60 207 МАА</t>
  </si>
  <si>
    <t>Балиқчи туман солиқ инспекцияси</t>
  </si>
  <si>
    <t>60 335 OAA</t>
  </si>
  <si>
    <t>Бўстон туман солиқ инспекцияси</t>
  </si>
  <si>
    <t>60 336 OAA</t>
  </si>
  <si>
    <t>Булоқбоши туман солиқ инспекцияси</t>
  </si>
  <si>
    <t>60 337 OAA</t>
  </si>
  <si>
    <t>Жалақудуқ туман солиқ инспекцияси</t>
  </si>
  <si>
    <t>60 801 DAA</t>
  </si>
  <si>
    <t xml:space="preserve">Избоскан туман солиқ инспекцияси </t>
  </si>
  <si>
    <t>60 805 ZAA</t>
  </si>
  <si>
    <t>Улуғнор туман солиқ инспекцияси</t>
  </si>
  <si>
    <t>60 338 ОАА</t>
  </si>
  <si>
    <t>Қўрғонтепа туман солиқ инспекцияси</t>
  </si>
  <si>
    <t>60 015 KBA</t>
  </si>
  <si>
    <t>Марҳамат туман солиқ инспекцияси</t>
  </si>
  <si>
    <t>60 525 XAA</t>
  </si>
  <si>
    <t>Пахтаобод туман солиқ инспекцияси</t>
  </si>
  <si>
    <t>60 538 VBA</t>
  </si>
  <si>
    <t>Хўжаобод туман солиқ инспекцияси</t>
  </si>
  <si>
    <t>60 014 LBA</t>
  </si>
  <si>
    <t>Шаҳрихон туман солиқ инспекцияси</t>
  </si>
  <si>
    <t>60 848 DAA</t>
  </si>
  <si>
    <t>Бухоро вилояти</t>
  </si>
  <si>
    <t>TRAVERSE</t>
  </si>
  <si>
    <t>80 090 DAV</t>
  </si>
  <si>
    <t>80 757 AAA</t>
  </si>
  <si>
    <t>2019</t>
  </si>
  <si>
    <t>Бухоро шаҳар солиқ инспекцияси</t>
  </si>
  <si>
    <t>80 260 AAA</t>
  </si>
  <si>
    <t>2021</t>
  </si>
  <si>
    <t>Когон шаҳар солиқ инспекцияси</t>
  </si>
  <si>
    <t>80 402 RBA</t>
  </si>
  <si>
    <t>2020</t>
  </si>
  <si>
    <t>Олот туман солиқ инспекцияси</t>
  </si>
  <si>
    <t>80 481 QBA</t>
  </si>
  <si>
    <t>2023</t>
  </si>
  <si>
    <t>Бухоро туман солиқ инспекцияси</t>
  </si>
  <si>
    <t>80 904 BBA</t>
  </si>
  <si>
    <t>Вобкент туман солиқ инспекцияси</t>
  </si>
  <si>
    <t>80 919 BBA</t>
  </si>
  <si>
    <t>Ғиждувон туман солиқ инспекцияси</t>
  </si>
  <si>
    <t>80 903 BBA</t>
  </si>
  <si>
    <t>Когон туман солиқ инспекцияси</t>
  </si>
  <si>
    <t>80 438 RBA</t>
  </si>
  <si>
    <t>Қоракўл туман солиқ инспекцияси</t>
  </si>
  <si>
    <t>80 906 BBА</t>
  </si>
  <si>
    <t>Пешку туман солиқ инспекцияси</t>
  </si>
  <si>
    <t>80 910 BBA</t>
  </si>
  <si>
    <t>Ромитан туман солиқ инспекцияси</t>
  </si>
  <si>
    <t>80 907 BBA</t>
  </si>
  <si>
    <t>Жондор туман солиқ инспекцияси</t>
  </si>
  <si>
    <t>80 905 BBA</t>
  </si>
  <si>
    <t>Шофиркон туман солиқ инспекцияси</t>
  </si>
  <si>
    <t>80 908 BBA</t>
  </si>
  <si>
    <t>Қоровулбозор туман солиқ инспекцияси</t>
  </si>
  <si>
    <t>80 409 RBA</t>
  </si>
  <si>
    <t>Жиззах вилояти</t>
  </si>
  <si>
    <t>25 220 ВАА</t>
  </si>
  <si>
    <t>TOYOTA LAND CRUZER</t>
  </si>
  <si>
    <t>25 654 VАА</t>
  </si>
  <si>
    <t>Арнасой туман солиқ инспекцияси</t>
  </si>
  <si>
    <t>25 597 RAA</t>
  </si>
  <si>
    <t>Бахмал туман солиқ инспекцияси</t>
  </si>
  <si>
    <t>25 735 RAA</t>
  </si>
  <si>
    <t>Ғаллаорол туман солиқ инспекцияси</t>
  </si>
  <si>
    <t>25 504 RAA</t>
  </si>
  <si>
    <t>Шароф Рашидов туман солиқ инспекцияси</t>
  </si>
  <si>
    <t>25 501 JAA</t>
  </si>
  <si>
    <t>Дўстлик туман солиқ инспекцияси</t>
  </si>
  <si>
    <t>25 726 МАА</t>
  </si>
  <si>
    <t>Зарбдор туман солиқ инспекцияси</t>
  </si>
  <si>
    <t>25 589 RAA</t>
  </si>
  <si>
    <t>Зомин туман солиқ инспекцияси</t>
  </si>
  <si>
    <t>25 225 ЕАА</t>
  </si>
  <si>
    <t>Зафаробод туман солиқ инспекцияси</t>
  </si>
  <si>
    <t>25 724 МАА</t>
  </si>
  <si>
    <t>Мирзачўл туман солиқ инспекцияси</t>
  </si>
  <si>
    <t>25  219 SАА</t>
  </si>
  <si>
    <t>Пахтакор туман солиқ инспекцияси</t>
  </si>
  <si>
    <t>25 960 MAA</t>
  </si>
  <si>
    <t>Фориш туман солиқ инспекцияси</t>
  </si>
  <si>
    <t>25 787 GAA</t>
  </si>
  <si>
    <t>Жиззах шаҳар солиқ инспекцияси</t>
  </si>
  <si>
    <t>25 757 DAA</t>
  </si>
  <si>
    <t>Янгиобод туман солиқ инспекцияси</t>
  </si>
  <si>
    <t>25 739 RAA</t>
  </si>
  <si>
    <t>Қашқадарё вилояти</t>
  </si>
  <si>
    <t>EQUINOX</t>
  </si>
  <si>
    <t>70 137 DAV</t>
  </si>
  <si>
    <t xml:space="preserve"> 450 035,0 </t>
  </si>
  <si>
    <t>70 707 СAA</t>
  </si>
  <si>
    <t xml:space="preserve"> 280 808,9 </t>
  </si>
  <si>
    <t>Қарши шаҳар солиқ инспекцияси</t>
  </si>
  <si>
    <t>70 778 СAA</t>
  </si>
  <si>
    <t xml:space="preserve"> 87 552, 7 </t>
  </si>
  <si>
    <t>Шаҳрисабз шаҳар солиқ инспекцияси</t>
  </si>
  <si>
    <t>70 910 СВА</t>
  </si>
  <si>
    <t xml:space="preserve"> 90 578,0 </t>
  </si>
  <si>
    <t>Ғузор туман солиқ инспекцияси</t>
  </si>
  <si>
    <t>70 804 САА</t>
  </si>
  <si>
    <t xml:space="preserve"> 90 578, 0 </t>
  </si>
  <si>
    <t>Қамаши туман солиқ инспекцияси</t>
  </si>
  <si>
    <t>70 443 САА</t>
  </si>
  <si>
    <t xml:space="preserve"> 87 552 ,8 </t>
  </si>
  <si>
    <t>Косон туман солиқ инспекцияси</t>
  </si>
  <si>
    <t>70 475 САА</t>
  </si>
  <si>
    <t>Китоб туман солиқ инспекцияси</t>
  </si>
  <si>
    <t>70 527 МВА</t>
  </si>
  <si>
    <t xml:space="preserve"> 109 170,1 </t>
  </si>
  <si>
    <t>Нишон туман солиқ инспекцияси</t>
  </si>
  <si>
    <t>70 409 САА</t>
  </si>
  <si>
    <t>Касби туман солиқ инспекцияси</t>
  </si>
  <si>
    <t>70 232 САА</t>
  </si>
  <si>
    <t>Муборак туман солиқ инспекцияси</t>
  </si>
  <si>
    <t>70 816 КВА</t>
  </si>
  <si>
    <t>Қарши туман солиқ инспекцияси</t>
  </si>
  <si>
    <t>70 918 САА</t>
  </si>
  <si>
    <t>Шаҳрисабз туман солиқ инспекцияси</t>
  </si>
  <si>
    <t>70 917 САА</t>
  </si>
  <si>
    <t xml:space="preserve"> 81 658 ,6 </t>
  </si>
  <si>
    <t>Яккабоғ туман солиқ инспекцияси</t>
  </si>
  <si>
    <t>70 822 САА</t>
  </si>
  <si>
    <t>Дехқонобод туман солиқ инспекцияси</t>
  </si>
  <si>
    <t>70 225 САА</t>
  </si>
  <si>
    <t>Миришкор туман солиқ инспекцияси</t>
  </si>
  <si>
    <t>70 922 САА</t>
  </si>
  <si>
    <t xml:space="preserve"> 81 658 ,7 </t>
  </si>
  <si>
    <t>Чироқчи туман солиқ инспекцияси</t>
  </si>
  <si>
    <t>70  920 САА</t>
  </si>
  <si>
    <t>Кўкдала туман солиқ инспекцияси</t>
  </si>
  <si>
    <t>70 474 САА</t>
  </si>
  <si>
    <t xml:space="preserve"> 143 078,0 </t>
  </si>
  <si>
    <t>Навоий вилояти</t>
  </si>
  <si>
    <t>85 262 ААА</t>
  </si>
  <si>
    <t>85 484 XAA</t>
  </si>
  <si>
    <t>Навоий шаҳар солиқ инспекцияси</t>
  </si>
  <si>
    <t>85 121 UAA</t>
  </si>
  <si>
    <t>Зарафшон шаҳар солиқ инспекцияси</t>
  </si>
  <si>
    <t>85 577 UAA</t>
  </si>
  <si>
    <t>Учқудуқ туман солиқ инспекцияси</t>
  </si>
  <si>
    <t>85 232 NAA</t>
  </si>
  <si>
    <t>Томди туман солиқ инспекцияси</t>
  </si>
  <si>
    <t>85 098 ZAA</t>
  </si>
  <si>
    <t>Конимех туман солиқ инспекцияси</t>
  </si>
  <si>
    <t>85 494 XAA</t>
  </si>
  <si>
    <t>Навбаҳор туман солиқ инспекцияси</t>
  </si>
  <si>
    <t>85 925 VAA</t>
  </si>
  <si>
    <t>Қизилтепа туман солиқ инспекцияси</t>
  </si>
  <si>
    <t>85 585 AAA</t>
  </si>
  <si>
    <t>Хатирчи туман солиқ инспекцияси</t>
  </si>
  <si>
    <t>85 910 YAA</t>
  </si>
  <si>
    <t>Нурота туман солиқ инспекцияси</t>
  </si>
  <si>
    <t>85 919 АAA</t>
  </si>
  <si>
    <t>Ғозғон шаҳар солиқ инспекцияси</t>
  </si>
  <si>
    <t>85 078 ВВA</t>
  </si>
  <si>
    <t>Кармана туман солиқ инспекцияси</t>
  </si>
  <si>
    <t>85 858 AAA</t>
  </si>
  <si>
    <t>Наманган вилояти</t>
  </si>
  <si>
    <t>TRAILBLAZER</t>
  </si>
  <si>
    <t>50 137 DАV</t>
  </si>
  <si>
    <t>СAPTIVA</t>
  </si>
  <si>
    <t>50 090 ААА</t>
  </si>
  <si>
    <t>Наманган шаҳар солиқ инспекцияси</t>
  </si>
  <si>
    <t>50 710 ZAA</t>
  </si>
  <si>
    <t>Мингбулоқ туман солиқ инспекцияси</t>
  </si>
  <si>
    <t>50 025 АВА</t>
  </si>
  <si>
    <t>Косонсой туман солиқ инспекцияси</t>
  </si>
  <si>
    <t>50 012 АВА</t>
  </si>
  <si>
    <t>Наманган туман солиқ инспекцияси</t>
  </si>
  <si>
    <t>50 015 АВА</t>
  </si>
  <si>
    <t>Норин туман солиқ инспекцияси</t>
  </si>
  <si>
    <t>50 017 АBА</t>
  </si>
  <si>
    <t>Поп туман солиқ инспекцияси</t>
  </si>
  <si>
    <t>50 021 АВА</t>
  </si>
  <si>
    <t>Тўрақўрғон туман солиқ инспекцияси</t>
  </si>
  <si>
    <t>50 502 АВА</t>
  </si>
  <si>
    <t>Уйчи туман солиқ инспекцияси</t>
  </si>
  <si>
    <t>50 018 АВА</t>
  </si>
  <si>
    <t>Учқўрғон туман солиқ инспекцияси</t>
  </si>
  <si>
    <t>50 051 АAА</t>
  </si>
  <si>
    <t>Чортоқ туман солиқ инспекцияси</t>
  </si>
  <si>
    <t>50 014 АВА</t>
  </si>
  <si>
    <t>Чуст туман солиқ инспекцияси</t>
  </si>
  <si>
    <t>50 584 ААА</t>
  </si>
  <si>
    <t>Давлатобод туман солиқ инспекцияси</t>
  </si>
  <si>
    <t>50 554 ААА</t>
  </si>
  <si>
    <t>Янги Наманган туман солиқ инспекцияси</t>
  </si>
  <si>
    <t>50 255 NAA</t>
  </si>
  <si>
    <t>Янгикурғон туман солиқ инспекцияси</t>
  </si>
  <si>
    <t>50 023 АВА</t>
  </si>
  <si>
    <t>Самарқанд вилояти</t>
  </si>
  <si>
    <t>30 701 DAV</t>
  </si>
  <si>
    <t>30 911 BAA</t>
  </si>
  <si>
    <t>Самарқанд шаҳар солиқ инспекцияси</t>
  </si>
  <si>
    <t>30 767 BAA</t>
  </si>
  <si>
    <t>Каттақўрғон шаҳар солиқ инспекцияси</t>
  </si>
  <si>
    <t>30 011 OAA</t>
  </si>
  <si>
    <t>Тойлоқ туман солиқ инспекцияси</t>
  </si>
  <si>
    <t>30 025 ВАА</t>
  </si>
  <si>
    <t>Оқдарё туман солиқ инспекцияси</t>
  </si>
  <si>
    <t>30 414 CBA</t>
  </si>
  <si>
    <t>Булунғур туман солиқ инспекцияси</t>
  </si>
  <si>
    <t>30 090 NAA</t>
  </si>
  <si>
    <t>Жомбой туман солиқ инспекцияси</t>
  </si>
  <si>
    <t>30 930 ВАА</t>
  </si>
  <si>
    <t>Иштихон туман солиқ инспекцияси</t>
  </si>
  <si>
    <t>30 370 МАА</t>
  </si>
  <si>
    <t>Каттақўрғон туман солиқ инспекцияси</t>
  </si>
  <si>
    <t>30 626 CBA</t>
  </si>
  <si>
    <t>Қўшработ туман солиқ инспекцияси</t>
  </si>
  <si>
    <t>30 787 BAA</t>
  </si>
  <si>
    <t>Нарпай туман солиқ инспекцияси</t>
  </si>
  <si>
    <t>30 930 СDA</t>
  </si>
  <si>
    <t>Пайариқ  туман солиқ инспекцияси</t>
  </si>
  <si>
    <t>30 022 OAA</t>
  </si>
  <si>
    <t>Пастдарғом туман солиқ инспекцияси</t>
  </si>
  <si>
    <t>30 020 AAA</t>
  </si>
  <si>
    <t>Пахтачи туман солиқ инспекцияси</t>
  </si>
  <si>
    <t>30 967 CBA</t>
  </si>
  <si>
    <t>Самарқанд туман солиқ инспекцияси</t>
  </si>
  <si>
    <t>30 977 BAA</t>
  </si>
  <si>
    <t>Нуробод туман солиқ инспекцияси</t>
  </si>
  <si>
    <t>30 646 VAA</t>
  </si>
  <si>
    <t>Ургут туман солиқ инспекцияси</t>
  </si>
  <si>
    <t>30 622 DBA</t>
  </si>
  <si>
    <t>Сурхондарё вилояти</t>
  </si>
  <si>
    <t>75 123 DAV</t>
  </si>
  <si>
    <t>75 402 ААА</t>
  </si>
  <si>
    <t>Термиз шаҳар солиқ инспекцияси</t>
  </si>
  <si>
    <t>75 406 ААА</t>
  </si>
  <si>
    <t>Ангор туман солиқ инспекцияси</t>
  </si>
  <si>
    <t>75 232 ZAA</t>
  </si>
  <si>
    <t xml:space="preserve">Олтинсой туман солиқ инспекцияси </t>
  </si>
  <si>
    <t>75 401 ZAA</t>
  </si>
  <si>
    <t xml:space="preserve">Бойсун туман солиқ инспекцияси </t>
  </si>
  <si>
    <t>75 047 DBA</t>
  </si>
  <si>
    <t xml:space="preserve">Музробот туман солиқ инспекцияси </t>
  </si>
  <si>
    <t>75 408 ААА</t>
  </si>
  <si>
    <t xml:space="preserve">Денов туман солиқ инспекцияси </t>
  </si>
  <si>
    <t>75 410 ААА</t>
  </si>
  <si>
    <t xml:space="preserve">Жаркурғон туман солиқ инспекцияси </t>
  </si>
  <si>
    <t>NEXIA</t>
  </si>
  <si>
    <t>75 528 ЕВА</t>
  </si>
  <si>
    <t xml:space="preserve">Қумқўрғон туман солиқ инспекцияси </t>
  </si>
  <si>
    <t>75 145 ААА</t>
  </si>
  <si>
    <t xml:space="preserve">Қизириқ туман солиқ инспекцияси </t>
  </si>
  <si>
    <t>75 459 RAA</t>
  </si>
  <si>
    <t xml:space="preserve">Сариосиё туман солиқ инспекцияси </t>
  </si>
  <si>
    <t>75 508 UAA</t>
  </si>
  <si>
    <t xml:space="preserve">Термиз туман солиқ инспекцияси </t>
  </si>
  <si>
    <t>75 404 ААА</t>
  </si>
  <si>
    <t xml:space="preserve">Шеробод туман солиқ инспекцияси </t>
  </si>
  <si>
    <t>75 936 YAA</t>
  </si>
  <si>
    <t xml:space="preserve">Шўрчи туман солиқ инспекцияси </t>
  </si>
  <si>
    <t>75434  NAA</t>
  </si>
  <si>
    <t xml:space="preserve">Узун туман солиқ инспекцияси </t>
  </si>
  <si>
    <t>75  771  ЕАА</t>
  </si>
  <si>
    <t xml:space="preserve">Бандихон туман солиқ инспекцияси </t>
  </si>
  <si>
    <t>75 760 YAA</t>
  </si>
  <si>
    <t>Сирдарё вилояти</t>
  </si>
  <si>
    <t>20 070 GAA</t>
  </si>
  <si>
    <t xml:space="preserve">MALIBU </t>
  </si>
  <si>
    <t>20 115 RAA</t>
  </si>
  <si>
    <t>Оқолтин туман солиқ инспекцияси</t>
  </si>
  <si>
    <t>20 058 SAA</t>
  </si>
  <si>
    <t>Боёвут туман солиқ инспекцияси</t>
  </si>
  <si>
    <t>20 261 AAA</t>
  </si>
  <si>
    <t>Гулистон туман солиқ инспекцияси</t>
  </si>
  <si>
    <t>20 659 QAA</t>
  </si>
  <si>
    <t>Мирзаобод туман солиқ инспекцияси</t>
  </si>
  <si>
    <t>20 220 ЕАА</t>
  </si>
  <si>
    <t>Сайҳунобод туман солиқ инспекцияси</t>
  </si>
  <si>
    <t>20  627 NAA</t>
  </si>
  <si>
    <t>Сирдарё туман солиқ инспекцияси</t>
  </si>
  <si>
    <t>20 710 MAA</t>
  </si>
  <si>
    <t>Ховос туман солиқ инспекцияси</t>
  </si>
  <si>
    <t>20 270 QAA</t>
  </si>
  <si>
    <t>Сардоба туман солиқ инспекцияси</t>
  </si>
  <si>
    <t>SPARK</t>
  </si>
  <si>
    <t>20 323 RAA</t>
  </si>
  <si>
    <t>Гулистон шаҳар солиқ инспекцияси</t>
  </si>
  <si>
    <t>20 787 GAA</t>
  </si>
  <si>
    <t>Ширин шаҳар солиқ инспекцияси</t>
  </si>
  <si>
    <t>20 947 EAA</t>
  </si>
  <si>
    <t>Янгиер шаҳар солиқ инспекцияси</t>
  </si>
  <si>
    <t>20 232 LAA</t>
  </si>
  <si>
    <t>Тошкент шаҳар</t>
  </si>
  <si>
    <t xml:space="preserve">MALIBU 2 </t>
  </si>
  <si>
    <t>01 701 DBA</t>
  </si>
  <si>
    <t>01 275 DAV</t>
  </si>
  <si>
    <t>Миробод тумани солиқ инспекцияси</t>
  </si>
  <si>
    <t>01 703 MCA</t>
  </si>
  <si>
    <t>Мирзо Улуғбек тумани солиқ инспекцияси</t>
  </si>
  <si>
    <t xml:space="preserve"> 01 688 UGA</t>
  </si>
  <si>
    <t>Юнусобод  тумани солиқ инспекцияси</t>
  </si>
  <si>
    <t>01 401 AGA</t>
  </si>
  <si>
    <t>Яккасарой тумани солиқ инспекцияси</t>
  </si>
  <si>
    <t>01 771 PFA</t>
  </si>
  <si>
    <t>Шайхонтоҳур тумани солиқ инспекцияси</t>
  </si>
  <si>
    <t>01 051 ZHA</t>
  </si>
  <si>
    <t>Чилонзор тумани солиқ инспекцияси</t>
  </si>
  <si>
    <t>01 970 OJA</t>
  </si>
  <si>
    <t>Сергели тумани солиқ инспекцияси</t>
  </si>
  <si>
    <t>01 070 OEA</t>
  </si>
  <si>
    <t>Яшнобод тумани солиқ инспекцияси</t>
  </si>
  <si>
    <t>01 795 DAV</t>
  </si>
  <si>
    <t>Олмазор тумани солиқ инспекцияси</t>
  </si>
  <si>
    <t>01 020 TDA</t>
  </si>
  <si>
    <t>Учтепа тумани солиқ инспекцияси</t>
  </si>
  <si>
    <t>01 779 CGA</t>
  </si>
  <si>
    <t>Бектемир тумани солиқ инспекцияси</t>
  </si>
  <si>
    <t>01 703 DBA</t>
  </si>
  <si>
    <t>Янгиҳаёт тумани солиқ инспекцияси</t>
  </si>
  <si>
    <t>01 509 DFA</t>
  </si>
  <si>
    <t>Тошкент вилояти</t>
  </si>
  <si>
    <t xml:space="preserve"> BYD Song Plus</t>
  </si>
  <si>
    <t>10 505 DAV</t>
  </si>
  <si>
    <t>10 180 DAV</t>
  </si>
  <si>
    <t>Бекобод туман солиқ инспекцияси</t>
  </si>
  <si>
    <t>10 575 RBA</t>
  </si>
  <si>
    <t>Бўка туман солиқ инспекцияси</t>
  </si>
  <si>
    <t>10 377 SBA</t>
  </si>
  <si>
    <t>Бўстонлиқ туман солиқ инспекцияси</t>
  </si>
  <si>
    <t>10 972 YBA</t>
  </si>
  <si>
    <t>10 273 YBA</t>
  </si>
  <si>
    <t>10 973 YBA</t>
  </si>
  <si>
    <t>10 270 YBA</t>
  </si>
  <si>
    <t>LADA 4x4</t>
  </si>
  <si>
    <t>10 450 DCA</t>
  </si>
  <si>
    <t>Зангиота туман солиқ инспекцияси</t>
  </si>
  <si>
    <t>COBАLT</t>
  </si>
  <si>
    <t>10 077 HAA</t>
  </si>
  <si>
    <t>Юқоричирчиқ туман солиқ инспекцияси</t>
  </si>
  <si>
    <t>10 512 ECA</t>
  </si>
  <si>
    <t>Қибрай туман солиқ инспекцияси</t>
  </si>
  <si>
    <t>10 771 САА</t>
  </si>
  <si>
    <t>Оққўрғон туман солиқ инспекцияси</t>
  </si>
  <si>
    <t>10 123 VBA</t>
  </si>
  <si>
    <t>Охангарон туман солиқ инспекцияси</t>
  </si>
  <si>
    <t>10 737 NAA</t>
  </si>
  <si>
    <t>Паркент туман солиқ инспекцияси</t>
  </si>
  <si>
    <t>10 772 YAA</t>
  </si>
  <si>
    <t>Пискент туман солиқ инспекцияси</t>
  </si>
  <si>
    <t>10 402 UBA</t>
  </si>
  <si>
    <t>Тошкент туман солиқ инспекцияси</t>
  </si>
  <si>
    <t>10 114 TBA</t>
  </si>
  <si>
    <t>Ўртачирчиқ туман солиқ инспекцияси</t>
  </si>
  <si>
    <t>10 509 ЕСA</t>
  </si>
  <si>
    <t>Чиноз туман солиқ инспекцияси</t>
  </si>
  <si>
    <t>10 504 GCA</t>
  </si>
  <si>
    <t>Қуйичирчиқ туман солиқ инспекцияси</t>
  </si>
  <si>
    <t>10 324 ACA</t>
  </si>
  <si>
    <t>Янгийўл туман солиқ инспекцияси</t>
  </si>
  <si>
    <t>10 201 ABA</t>
  </si>
  <si>
    <t>Ангрен шаҳар солиқ инспекцияси</t>
  </si>
  <si>
    <t>11 020 OAA</t>
  </si>
  <si>
    <t>Бекобод шаҳар солиқ инспекцияси</t>
  </si>
  <si>
    <t>10 735 ACA</t>
  </si>
  <si>
    <t>Олмалиқ шаҳар солиқ инспекцияси</t>
  </si>
  <si>
    <t>10 401 ХВА</t>
  </si>
  <si>
    <t>Охангарон шаҳар солиқ инспекцияси</t>
  </si>
  <si>
    <t>10 828 JBA</t>
  </si>
  <si>
    <t>Чирчиқ шаҳар солиқ инспекцияси</t>
  </si>
  <si>
    <t>10 959 SBA</t>
  </si>
  <si>
    <t>Нурафшон шаҳар солиқ инспекцияси</t>
  </si>
  <si>
    <t>10 773 ZBA</t>
  </si>
  <si>
    <t>Янгийўл шаҳар солиқ инспекцияси</t>
  </si>
  <si>
    <t>10 767 SBA</t>
  </si>
  <si>
    <t>Фарғона вилояти</t>
  </si>
  <si>
    <t>40 156 DAV</t>
  </si>
  <si>
    <t>40 302 FАА</t>
  </si>
  <si>
    <t xml:space="preserve">Қувасой шаҳар солиқ инспекцияси </t>
  </si>
  <si>
    <t xml:space="preserve">40 944 ABA </t>
  </si>
  <si>
    <t xml:space="preserve">Қўқон шаҳар солиқ инспекцияси </t>
  </si>
  <si>
    <t>40 963 FAA</t>
  </si>
  <si>
    <t xml:space="preserve">Марғилон шаҳар солиқ инспекцияси </t>
  </si>
  <si>
    <t>40 083 FАА</t>
  </si>
  <si>
    <t xml:space="preserve">Фарғона шаҳар солиқ инспекцияси </t>
  </si>
  <si>
    <t>40 218 UBA</t>
  </si>
  <si>
    <t xml:space="preserve">Бешариқ туман солиқ инспекцияси </t>
  </si>
  <si>
    <t>40 454 FАА</t>
  </si>
  <si>
    <t xml:space="preserve">Боғдод туман солиқ инспекцияси </t>
  </si>
  <si>
    <t>40 603 PBA</t>
  </si>
  <si>
    <t xml:space="preserve">Бувайда туман солиқ инспекцияси </t>
  </si>
  <si>
    <t>40 624 PBA</t>
  </si>
  <si>
    <t xml:space="preserve">Данғара туман солиқ инспекцияси </t>
  </si>
  <si>
    <t>40 939 FBA</t>
  </si>
  <si>
    <t xml:space="preserve">Ёзёвон  туман солиқ инспекцияси </t>
  </si>
  <si>
    <t>40 870 TBA</t>
  </si>
  <si>
    <t xml:space="preserve">Қува туман солиқ инспекцияси </t>
  </si>
  <si>
    <t>40 288 FAA</t>
  </si>
  <si>
    <t xml:space="preserve">Олтиариқ туман солиқ инспекцияси </t>
  </si>
  <si>
    <t>40 423 FAA</t>
  </si>
  <si>
    <t xml:space="preserve">Қўштепа туман солиқ инспекцияси </t>
  </si>
  <si>
    <t>40 026 FAA</t>
  </si>
  <si>
    <t xml:space="preserve">Риштон туман солиқ инспекцияси </t>
  </si>
  <si>
    <t>40 299 FАА</t>
  </si>
  <si>
    <t xml:space="preserve">Сўх туман солиқ инспекцияси </t>
  </si>
  <si>
    <t>40 433 FАА</t>
  </si>
  <si>
    <t xml:space="preserve">Тошлоқ туман солиқ инспекцияси </t>
  </si>
  <si>
    <t>40 525 GAA</t>
  </si>
  <si>
    <t xml:space="preserve">Ўзбекистон туман солиқ инспекцияси </t>
  </si>
  <si>
    <t>40 054 FAA</t>
  </si>
  <si>
    <t xml:space="preserve">Учкўприк туман солиқ инспекцияси </t>
  </si>
  <si>
    <t>40 124 НВA</t>
  </si>
  <si>
    <t xml:space="preserve">Фарғона туман солиқ инспекцияси </t>
  </si>
  <si>
    <t>40 019 ВСA</t>
  </si>
  <si>
    <t xml:space="preserve">Фурқат туман солиқ инспекцияси </t>
  </si>
  <si>
    <t>40 697  PBA</t>
  </si>
  <si>
    <t>Хоразм вилояти</t>
  </si>
  <si>
    <t>90 116 DAV</t>
  </si>
  <si>
    <t>90 234 AAA</t>
  </si>
  <si>
    <t>Урганч шаҳар солиқ инспекцияси</t>
  </si>
  <si>
    <t>90 577 ААА</t>
  </si>
  <si>
    <t>Урганч туман солиқ инспекцияси</t>
  </si>
  <si>
    <t>90 575 KAA</t>
  </si>
  <si>
    <t>Хива туман солиқ инспекцияси</t>
  </si>
  <si>
    <t>90 501 KAA</t>
  </si>
  <si>
    <t>Хазарасп туман солиқ инспекцияси</t>
  </si>
  <si>
    <t>90 401 WAA</t>
  </si>
  <si>
    <t>Гурлан туман солиқ инспекцияси</t>
  </si>
  <si>
    <t>90 750 QAA</t>
  </si>
  <si>
    <t>Шовот туман солиқ инспекцияси</t>
  </si>
  <si>
    <t>90 045 XAA</t>
  </si>
  <si>
    <t>Янгиариқ туман солиқ инспекцияси</t>
  </si>
  <si>
    <t>90 105 ABA</t>
  </si>
  <si>
    <t>Қўшкўпир туман солиқ инспекцияси</t>
  </si>
  <si>
    <t>90 112 ABA</t>
  </si>
  <si>
    <t>Боғот туман солиқ инспекцияси</t>
  </si>
  <si>
    <t>90 880 JAA</t>
  </si>
  <si>
    <t>Хонқа туман солиқ инспекцияси</t>
  </si>
  <si>
    <t>90 011 GAA</t>
  </si>
  <si>
    <t>Янгибозор туман солиқ инспекцияси</t>
  </si>
  <si>
    <t>90 455 SAA</t>
  </si>
  <si>
    <t>Хива шаҳар солиқ инспекцияси</t>
  </si>
  <si>
    <t>90 550 KAA</t>
  </si>
  <si>
    <t>Тупроққалъа солиқ инспекцияси</t>
  </si>
  <si>
    <t>90 815 WAA</t>
  </si>
  <si>
    <t xml:space="preserve">Йирик солиқ тўловчилар бўйича ҳудудлараро солиқ инспекцияси </t>
  </si>
  <si>
    <t xml:space="preserve">Солиқ инспекцияси </t>
  </si>
  <si>
    <t>01 273 DAV</t>
  </si>
  <si>
    <t>"Солиқ маълумотларини қайта ишлаш маркази " давлат унитар корхонаси</t>
  </si>
  <si>
    <t>Давлат унитар корхонаси</t>
  </si>
  <si>
    <t>01 093 CLA</t>
  </si>
  <si>
    <t xml:space="preserve">01 255 ААА </t>
  </si>
  <si>
    <t xml:space="preserve">01 271 DAV </t>
  </si>
  <si>
    <t>01 707 NCA</t>
  </si>
  <si>
    <t>"Янги технологиялар илмий ахборот маркази" давлат унитар корхонаси</t>
  </si>
  <si>
    <t>01 727 VFA</t>
  </si>
  <si>
    <t>135 180,65</t>
  </si>
  <si>
    <t>5 224,80</t>
  </si>
  <si>
    <t>2 336</t>
  </si>
  <si>
    <t>156 200</t>
  </si>
  <si>
    <t>01 218 TLA</t>
  </si>
  <si>
    <t>138 493,95</t>
  </si>
  <si>
    <t>3 375,00</t>
  </si>
  <si>
    <t>1 866</t>
  </si>
  <si>
    <t>100 657</t>
  </si>
  <si>
    <t>01 653 ZHA</t>
  </si>
  <si>
    <t>125 055,94</t>
  </si>
  <si>
    <t>5 585,80</t>
  </si>
  <si>
    <t>1 770</t>
  </si>
  <si>
    <t>32 779</t>
  </si>
  <si>
    <t>COBALT LTZ</t>
  </si>
  <si>
    <t>01 414 FGA</t>
  </si>
  <si>
    <t>101 244,18</t>
  </si>
  <si>
    <t>3 963,00</t>
  </si>
  <si>
    <t>2 881</t>
  </si>
  <si>
    <t>132 497</t>
  </si>
  <si>
    <t>TRACKER</t>
  </si>
  <si>
    <t>01 781 THA</t>
  </si>
  <si>
    <t>230 745,43</t>
  </si>
  <si>
    <t>5 036,40</t>
  </si>
  <si>
    <t>99 754</t>
  </si>
  <si>
    <t>NEXIA-3</t>
  </si>
  <si>
    <t>01 437 THA</t>
  </si>
  <si>
    <t>109 323,91</t>
  </si>
  <si>
    <t>4 411,70</t>
  </si>
  <si>
    <t>1 421</t>
  </si>
  <si>
    <t>180 214</t>
  </si>
  <si>
    <t>01 105 YGA</t>
  </si>
  <si>
    <t>312 368,56</t>
  </si>
  <si>
    <t>4 172,37</t>
  </si>
  <si>
    <t>2 640</t>
  </si>
  <si>
    <t>120 730</t>
  </si>
  <si>
    <t>"Солиқ сервис" давлат унитар корхонаси</t>
  </si>
  <si>
    <t>DAMAS</t>
  </si>
  <si>
    <t>01 541 QHA</t>
  </si>
  <si>
    <t>51 375,71</t>
  </si>
  <si>
    <t>01 759 QHA</t>
  </si>
  <si>
    <t>119 920,52</t>
  </si>
  <si>
    <t>01 508 QHA</t>
  </si>
  <si>
    <t>114 449,00</t>
  </si>
  <si>
    <t>01 050 SEA</t>
  </si>
  <si>
    <t>405 900,00</t>
  </si>
  <si>
    <t>01 054 OEA</t>
  </si>
  <si>
    <t>101 886,21</t>
  </si>
  <si>
    <t>01 171 ZFA</t>
  </si>
  <si>
    <t>89 080,44</t>
  </si>
  <si>
    <t>"Ғазалкент соғломлаштириш маркази" давлат корхонаси</t>
  </si>
  <si>
    <t>Давлат корхонаси</t>
  </si>
  <si>
    <t>10 121 ХВА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</si>
</sst>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64" fontId="7" fillId="6" borderId="1" xfId="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4" fontId="6" fillId="6" borderId="1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6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Обычный" xfId="0" builtinId="0"/>
    <cellStyle name="Обычный 2 2 4" xfId="2" xr:uid="{3445030C-0388-44B3-8604-95A43933CDE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81E2-7944-4B07-A80E-4D50D58D5AF0}">
  <dimension ref="A1:L293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B4" sqref="B4:B5"/>
    </sheetView>
  </sheetViews>
  <sheetFormatPr defaultColWidth="20.85546875" defaultRowHeight="15.75" x14ac:dyDescent="0.25"/>
  <cols>
    <col min="1" max="1" width="4.42578125" style="81" bestFit="1" customWidth="1"/>
    <col min="2" max="2" width="43.7109375" style="82" bestFit="1" customWidth="1"/>
    <col min="3" max="3" width="27.28515625" style="81" customWidth="1"/>
    <col min="4" max="4" width="16.85546875" style="81" bestFit="1" customWidth="1"/>
    <col min="5" max="5" width="13.28515625" style="81" customWidth="1"/>
    <col min="6" max="6" width="14.7109375" style="81" customWidth="1"/>
    <col min="7" max="7" width="9.85546875" style="81" bestFit="1" customWidth="1"/>
    <col min="8" max="8" width="21.85546875" style="81" customWidth="1"/>
    <col min="9" max="9" width="19.7109375" style="81" customWidth="1"/>
    <col min="10" max="10" width="20.85546875" style="81"/>
    <col min="11" max="11" width="18" style="81" bestFit="1" customWidth="1"/>
    <col min="12" max="12" width="14.85546875" style="81" bestFit="1" customWidth="1"/>
    <col min="13" max="16384" width="20.85546875" style="2"/>
  </cols>
  <sheetData>
    <row r="1" spans="1:12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/>
    </row>
    <row r="5" spans="1:12" ht="47.25" x14ac:dyDescent="0.25">
      <c r="A5" s="4"/>
      <c r="B5" s="6"/>
      <c r="C5" s="4"/>
      <c r="D5" s="4"/>
      <c r="E5" s="4"/>
      <c r="F5" s="4"/>
      <c r="G5" s="4"/>
      <c r="H5" s="4"/>
      <c r="I5" s="4"/>
      <c r="J5" s="4"/>
      <c r="K5" s="7" t="s">
        <v>13</v>
      </c>
      <c r="L5" s="7" t="s">
        <v>14</v>
      </c>
    </row>
    <row r="6" spans="1:12" x14ac:dyDescent="0.25">
      <c r="A6" s="8">
        <v>1</v>
      </c>
      <c r="B6" s="8"/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</row>
    <row r="7" spans="1:12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0" t="s">
        <v>16</v>
      </c>
      <c r="B8" s="11"/>
      <c r="C8" s="11"/>
      <c r="D8" s="11"/>
      <c r="E8" s="11"/>
      <c r="F8" s="12"/>
      <c r="G8" s="13">
        <f>+G9+G16+G36+G55+G71+G87+G106+G120+G137+G156+G174+G188+G203+G232+G254+G270+G272+G277+G285+G292</f>
        <v>265</v>
      </c>
      <c r="H8" s="14"/>
      <c r="I8" s="15"/>
      <c r="J8" s="15"/>
      <c r="K8" s="15"/>
      <c r="L8" s="16"/>
    </row>
    <row r="9" spans="1:12" x14ac:dyDescent="0.25">
      <c r="A9" s="17" t="s">
        <v>17</v>
      </c>
      <c r="B9" s="18"/>
      <c r="C9" s="18"/>
      <c r="D9" s="18"/>
      <c r="E9" s="18"/>
      <c r="F9" s="18"/>
      <c r="G9" s="19">
        <f>SUM(G10:G15)</f>
        <v>6</v>
      </c>
      <c r="H9" s="17"/>
      <c r="I9" s="18"/>
      <c r="J9" s="18"/>
      <c r="K9" s="18"/>
      <c r="L9" s="20"/>
    </row>
    <row r="10" spans="1:12" x14ac:dyDescent="0.25">
      <c r="A10" s="21">
        <v>1</v>
      </c>
      <c r="B10" s="22" t="s">
        <v>18</v>
      </c>
      <c r="C10" s="23" t="s">
        <v>19</v>
      </c>
      <c r="D10" s="23" t="s">
        <v>20</v>
      </c>
      <c r="E10" s="23">
        <v>2018</v>
      </c>
      <c r="F10" s="24">
        <v>2021</v>
      </c>
      <c r="G10" s="23">
        <v>1</v>
      </c>
      <c r="H10" s="25">
        <v>1351701</v>
      </c>
      <c r="I10" s="25">
        <v>45491.240000000005</v>
      </c>
      <c r="J10" s="25">
        <v>0</v>
      </c>
      <c r="K10" s="25">
        <v>14484</v>
      </c>
      <c r="L10" s="25">
        <v>140864</v>
      </c>
    </row>
    <row r="11" spans="1:12" x14ac:dyDescent="0.25">
      <c r="A11" s="26"/>
      <c r="B11" s="27"/>
      <c r="C11" s="23" t="s">
        <v>21</v>
      </c>
      <c r="D11" s="23" t="s">
        <v>22</v>
      </c>
      <c r="E11" s="23">
        <v>2020</v>
      </c>
      <c r="F11" s="24">
        <v>2020</v>
      </c>
      <c r="G11" s="23">
        <v>1</v>
      </c>
      <c r="H11" s="25">
        <v>359942</v>
      </c>
      <c r="I11" s="25">
        <v>20548.68</v>
      </c>
      <c r="J11" s="25">
        <v>0</v>
      </c>
      <c r="K11" s="25">
        <v>7595</v>
      </c>
      <c r="L11" s="25">
        <v>102600</v>
      </c>
    </row>
    <row r="12" spans="1:12" x14ac:dyDescent="0.25">
      <c r="A12" s="26"/>
      <c r="B12" s="27"/>
      <c r="C12" s="23" t="s">
        <v>21</v>
      </c>
      <c r="D12" s="23" t="s">
        <v>23</v>
      </c>
      <c r="E12" s="23">
        <v>2021</v>
      </c>
      <c r="F12" s="24">
        <v>2021</v>
      </c>
      <c r="G12" s="23">
        <v>1</v>
      </c>
      <c r="H12" s="25">
        <v>366458</v>
      </c>
      <c r="I12" s="25">
        <v>29403.08</v>
      </c>
      <c r="J12" s="25">
        <v>0</v>
      </c>
      <c r="K12" s="25">
        <v>7185</v>
      </c>
      <c r="L12" s="25">
        <v>80561</v>
      </c>
    </row>
    <row r="13" spans="1:12" x14ac:dyDescent="0.25">
      <c r="A13" s="26"/>
      <c r="B13" s="27"/>
      <c r="C13" s="23" t="s">
        <v>21</v>
      </c>
      <c r="D13" s="23" t="s">
        <v>24</v>
      </c>
      <c r="E13" s="23">
        <v>2020</v>
      </c>
      <c r="F13" s="24">
        <v>2020</v>
      </c>
      <c r="G13" s="23">
        <v>1</v>
      </c>
      <c r="H13" s="25">
        <v>359942</v>
      </c>
      <c r="I13" s="25">
        <v>28629.88</v>
      </c>
      <c r="J13" s="25">
        <v>0</v>
      </c>
      <c r="K13" s="25">
        <v>7164</v>
      </c>
      <c r="L13" s="25">
        <v>84959</v>
      </c>
    </row>
    <row r="14" spans="1:12" x14ac:dyDescent="0.25">
      <c r="A14" s="26"/>
      <c r="B14" s="27"/>
      <c r="C14" s="23" t="s">
        <v>21</v>
      </c>
      <c r="D14" s="23" t="s">
        <v>25</v>
      </c>
      <c r="E14" s="23">
        <v>2019</v>
      </c>
      <c r="F14" s="24">
        <v>2019</v>
      </c>
      <c r="G14" s="23">
        <v>1</v>
      </c>
      <c r="H14" s="25">
        <v>369829</v>
      </c>
      <c r="I14" s="25">
        <v>21945.46</v>
      </c>
      <c r="J14" s="25">
        <v>0</v>
      </c>
      <c r="K14" s="25">
        <v>7465</v>
      </c>
      <c r="L14" s="25">
        <v>120865</v>
      </c>
    </row>
    <row r="15" spans="1:12" x14ac:dyDescent="0.25">
      <c r="A15" s="28"/>
      <c r="B15" s="29"/>
      <c r="C15" s="23" t="s">
        <v>26</v>
      </c>
      <c r="D15" s="23" t="s">
        <v>27</v>
      </c>
      <c r="E15" s="23">
        <v>2021</v>
      </c>
      <c r="F15" s="24">
        <v>2021</v>
      </c>
      <c r="G15" s="23">
        <v>1</v>
      </c>
      <c r="H15" s="25">
        <v>155291</v>
      </c>
      <c r="I15" s="25">
        <v>22020.260000000002</v>
      </c>
      <c r="J15" s="25">
        <v>0</v>
      </c>
      <c r="K15" s="25">
        <v>5633</v>
      </c>
      <c r="L15" s="25">
        <v>83396</v>
      </c>
    </row>
    <row r="16" spans="1:12" x14ac:dyDescent="0.25">
      <c r="A16" s="17" t="s">
        <v>28</v>
      </c>
      <c r="B16" s="18"/>
      <c r="C16" s="18"/>
      <c r="D16" s="18"/>
      <c r="E16" s="18"/>
      <c r="F16" s="18"/>
      <c r="G16" s="19">
        <f>SUM(G17:G35)</f>
        <v>19</v>
      </c>
      <c r="H16" s="30"/>
      <c r="I16" s="30"/>
      <c r="J16" s="30"/>
      <c r="K16" s="30"/>
      <c r="L16" s="31"/>
    </row>
    <row r="17" spans="1:12" x14ac:dyDescent="0.25">
      <c r="A17" s="21">
        <v>2</v>
      </c>
      <c r="B17" s="32" t="s">
        <v>29</v>
      </c>
      <c r="C17" s="23" t="s">
        <v>30</v>
      </c>
      <c r="D17" s="23" t="s">
        <v>31</v>
      </c>
      <c r="E17" s="23">
        <v>2017</v>
      </c>
      <c r="F17" s="23">
        <v>2017</v>
      </c>
      <c r="G17" s="23">
        <v>1</v>
      </c>
      <c r="H17" s="25">
        <v>336579.6</v>
      </c>
      <c r="I17" s="25">
        <v>14227.5</v>
      </c>
      <c r="J17" s="25">
        <v>0</v>
      </c>
      <c r="K17" s="25">
        <v>21620</v>
      </c>
      <c r="L17" s="25">
        <v>268120</v>
      </c>
    </row>
    <row r="18" spans="1:12" x14ac:dyDescent="0.25">
      <c r="A18" s="28"/>
      <c r="B18" s="32"/>
      <c r="C18" s="23" t="s">
        <v>32</v>
      </c>
      <c r="D18" s="23" t="s">
        <v>33</v>
      </c>
      <c r="E18" s="23">
        <v>2019</v>
      </c>
      <c r="F18" s="23">
        <v>2019</v>
      </c>
      <c r="G18" s="23">
        <v>1</v>
      </c>
      <c r="H18" s="25">
        <v>135100.20000000001</v>
      </c>
      <c r="I18" s="25">
        <v>13410.6</v>
      </c>
      <c r="J18" s="25">
        <v>0</v>
      </c>
      <c r="K18" s="25">
        <v>17519</v>
      </c>
      <c r="L18" s="25">
        <v>118469</v>
      </c>
    </row>
    <row r="19" spans="1:12" x14ac:dyDescent="0.25">
      <c r="A19" s="23">
        <v>3</v>
      </c>
      <c r="B19" s="33" t="s">
        <v>34</v>
      </c>
      <c r="C19" s="23" t="s">
        <v>35</v>
      </c>
      <c r="D19" s="23" t="s">
        <v>36</v>
      </c>
      <c r="E19" s="23">
        <v>2009</v>
      </c>
      <c r="F19" s="23">
        <v>2013</v>
      </c>
      <c r="G19" s="23">
        <v>1</v>
      </c>
      <c r="H19" s="25">
        <v>59284.9</v>
      </c>
      <c r="I19" s="25">
        <v>6347.6</v>
      </c>
      <c r="J19" s="34">
        <v>0</v>
      </c>
      <c r="K19" s="25">
        <v>7269</v>
      </c>
      <c r="L19" s="25">
        <v>325751</v>
      </c>
    </row>
    <row r="20" spans="1:12" x14ac:dyDescent="0.25">
      <c r="A20" s="23">
        <v>4</v>
      </c>
      <c r="B20" s="33" t="s">
        <v>37</v>
      </c>
      <c r="C20" s="23" t="s">
        <v>32</v>
      </c>
      <c r="D20" s="23" t="s">
        <v>38</v>
      </c>
      <c r="E20" s="23">
        <v>2013</v>
      </c>
      <c r="F20" s="23">
        <v>2019</v>
      </c>
      <c r="G20" s="23">
        <v>1</v>
      </c>
      <c r="H20" s="25">
        <v>75788</v>
      </c>
      <c r="I20" s="25">
        <v>14345.7</v>
      </c>
      <c r="J20" s="25">
        <v>0</v>
      </c>
      <c r="K20" s="25">
        <v>16645</v>
      </c>
      <c r="L20" s="25">
        <v>374045</v>
      </c>
    </row>
    <row r="21" spans="1:12" x14ac:dyDescent="0.25">
      <c r="A21" s="23">
        <v>5</v>
      </c>
      <c r="B21" s="33" t="s">
        <v>39</v>
      </c>
      <c r="C21" s="23" t="s">
        <v>40</v>
      </c>
      <c r="D21" s="23" t="s">
        <v>41</v>
      </c>
      <c r="E21" s="23">
        <v>2016</v>
      </c>
      <c r="F21" s="23">
        <v>2020</v>
      </c>
      <c r="G21" s="23">
        <v>1</v>
      </c>
      <c r="H21" s="25">
        <v>105031.5</v>
      </c>
      <c r="I21" s="25">
        <v>11758.5</v>
      </c>
      <c r="J21" s="25">
        <v>0</v>
      </c>
      <c r="K21" s="25">
        <v>18334</v>
      </c>
      <c r="L21" s="25">
        <v>242536</v>
      </c>
    </row>
    <row r="22" spans="1:12" x14ac:dyDescent="0.25">
      <c r="A22" s="23">
        <v>6</v>
      </c>
      <c r="B22" s="35" t="s">
        <v>42</v>
      </c>
      <c r="C22" s="36" t="s">
        <v>35</v>
      </c>
      <c r="D22" s="36" t="s">
        <v>43</v>
      </c>
      <c r="E22" s="36">
        <v>2013</v>
      </c>
      <c r="F22" s="36">
        <v>2015</v>
      </c>
      <c r="G22" s="23">
        <v>1</v>
      </c>
      <c r="H22" s="34">
        <v>101377</v>
      </c>
      <c r="I22" s="34">
        <v>6779.8</v>
      </c>
      <c r="J22" s="25">
        <v>0</v>
      </c>
      <c r="K22" s="34">
        <v>9266</v>
      </c>
      <c r="L22" s="34">
        <v>311654</v>
      </c>
    </row>
    <row r="23" spans="1:12" x14ac:dyDescent="0.25">
      <c r="A23" s="23">
        <v>7</v>
      </c>
      <c r="B23" s="35" t="s">
        <v>44</v>
      </c>
      <c r="C23" s="36" t="s">
        <v>35</v>
      </c>
      <c r="D23" s="36" t="s">
        <v>45</v>
      </c>
      <c r="E23" s="36">
        <v>2013</v>
      </c>
      <c r="F23" s="36">
        <v>2019</v>
      </c>
      <c r="G23" s="23">
        <v>1</v>
      </c>
      <c r="H23" s="34">
        <v>107529.9</v>
      </c>
      <c r="I23" s="34">
        <v>8894</v>
      </c>
      <c r="J23" s="34">
        <v>0</v>
      </c>
      <c r="K23" s="34">
        <v>9696</v>
      </c>
      <c r="L23" s="34">
        <v>330992</v>
      </c>
    </row>
    <row r="24" spans="1:12" x14ac:dyDescent="0.25">
      <c r="A24" s="23">
        <v>8</v>
      </c>
      <c r="B24" s="35" t="s">
        <v>46</v>
      </c>
      <c r="C24" s="36" t="s">
        <v>40</v>
      </c>
      <c r="D24" s="36" t="s">
        <v>47</v>
      </c>
      <c r="E24" s="36">
        <v>2019</v>
      </c>
      <c r="F24" s="36">
        <v>2023</v>
      </c>
      <c r="G24" s="23">
        <v>1</v>
      </c>
      <c r="H24" s="34">
        <v>107083.1</v>
      </c>
      <c r="I24" s="34">
        <v>14687.8</v>
      </c>
      <c r="J24" s="34">
        <v>0</v>
      </c>
      <c r="K24" s="34">
        <v>16978</v>
      </c>
      <c r="L24" s="34">
        <v>130223</v>
      </c>
    </row>
    <row r="25" spans="1:12" x14ac:dyDescent="0.25">
      <c r="A25" s="23">
        <v>9</v>
      </c>
      <c r="B25" s="35" t="s">
        <v>48</v>
      </c>
      <c r="C25" s="36" t="s">
        <v>49</v>
      </c>
      <c r="D25" s="36" t="s">
        <v>50</v>
      </c>
      <c r="E25" s="36">
        <v>2008</v>
      </c>
      <c r="F25" s="36">
        <v>2010</v>
      </c>
      <c r="G25" s="23">
        <v>1</v>
      </c>
      <c r="H25" s="34">
        <v>40107.4</v>
      </c>
      <c r="I25" s="34">
        <v>16656.900000000001</v>
      </c>
      <c r="J25" s="34">
        <v>0</v>
      </c>
      <c r="K25" s="34">
        <v>16160</v>
      </c>
      <c r="L25" s="34">
        <v>490350</v>
      </c>
    </row>
    <row r="26" spans="1:12" x14ac:dyDescent="0.25">
      <c r="A26" s="23">
        <v>10</v>
      </c>
      <c r="B26" s="35" t="s">
        <v>51</v>
      </c>
      <c r="C26" s="36" t="s">
        <v>35</v>
      </c>
      <c r="D26" s="36" t="s">
        <v>52</v>
      </c>
      <c r="E26" s="36">
        <v>2014</v>
      </c>
      <c r="F26" s="36">
        <v>2019</v>
      </c>
      <c r="G26" s="23">
        <v>1</v>
      </c>
      <c r="H26" s="34">
        <v>83834.399999999994</v>
      </c>
      <c r="I26" s="34">
        <v>6190</v>
      </c>
      <c r="J26" s="34">
        <v>0</v>
      </c>
      <c r="K26" s="34">
        <v>9700</v>
      </c>
      <c r="L26" s="34">
        <v>265400</v>
      </c>
    </row>
    <row r="27" spans="1:12" x14ac:dyDescent="0.25">
      <c r="A27" s="23">
        <v>11</v>
      </c>
      <c r="B27" s="35" t="s">
        <v>53</v>
      </c>
      <c r="C27" s="36" t="s">
        <v>35</v>
      </c>
      <c r="D27" s="36" t="s">
        <v>54</v>
      </c>
      <c r="E27" s="36">
        <v>2013</v>
      </c>
      <c r="F27" s="36">
        <v>2019</v>
      </c>
      <c r="G27" s="23">
        <v>1</v>
      </c>
      <c r="H27" s="34">
        <v>87033.9</v>
      </c>
      <c r="I27" s="34">
        <v>14620</v>
      </c>
      <c r="J27" s="34">
        <v>0</v>
      </c>
      <c r="K27" s="34">
        <v>16752</v>
      </c>
      <c r="L27" s="34">
        <v>305552</v>
      </c>
    </row>
    <row r="28" spans="1:12" x14ac:dyDescent="0.25">
      <c r="A28" s="23">
        <v>12</v>
      </c>
      <c r="B28" s="35" t="s">
        <v>55</v>
      </c>
      <c r="C28" s="36" t="s">
        <v>40</v>
      </c>
      <c r="D28" s="36" t="s">
        <v>56</v>
      </c>
      <c r="E28" s="36">
        <v>2016</v>
      </c>
      <c r="F28" s="36">
        <v>2019</v>
      </c>
      <c r="G28" s="23">
        <v>1</v>
      </c>
      <c r="H28" s="34">
        <v>101687.7</v>
      </c>
      <c r="I28" s="34">
        <v>18426.599999999999</v>
      </c>
      <c r="J28" s="34">
        <v>0</v>
      </c>
      <c r="K28" s="34">
        <v>17150</v>
      </c>
      <c r="L28" s="34">
        <v>208573</v>
      </c>
    </row>
    <row r="29" spans="1:12" x14ac:dyDescent="0.25">
      <c r="A29" s="23">
        <v>13</v>
      </c>
      <c r="B29" s="35" t="s">
        <v>57</v>
      </c>
      <c r="C29" s="36" t="s">
        <v>35</v>
      </c>
      <c r="D29" s="36" t="s">
        <v>58</v>
      </c>
      <c r="E29" s="36">
        <v>2010</v>
      </c>
      <c r="F29" s="36">
        <v>2019</v>
      </c>
      <c r="G29" s="23">
        <v>1</v>
      </c>
      <c r="H29" s="34">
        <v>74785.210000000006</v>
      </c>
      <c r="I29" s="34">
        <v>9722</v>
      </c>
      <c r="J29" s="34">
        <v>0</v>
      </c>
      <c r="K29" s="34">
        <v>10676</v>
      </c>
      <c r="L29" s="34">
        <v>347156</v>
      </c>
    </row>
    <row r="30" spans="1:12" x14ac:dyDescent="0.25">
      <c r="A30" s="23">
        <v>14</v>
      </c>
      <c r="B30" s="35" t="s">
        <v>59</v>
      </c>
      <c r="C30" s="36" t="s">
        <v>49</v>
      </c>
      <c r="D30" s="36" t="s">
        <v>60</v>
      </c>
      <c r="E30" s="36">
        <v>2008</v>
      </c>
      <c r="F30" s="36">
        <v>2012</v>
      </c>
      <c r="G30" s="23">
        <v>1</v>
      </c>
      <c r="H30" s="34">
        <v>50837.599999999999</v>
      </c>
      <c r="I30" s="34">
        <v>11820.4</v>
      </c>
      <c r="J30" s="34">
        <v>0</v>
      </c>
      <c r="K30" s="34">
        <v>11371</v>
      </c>
      <c r="L30" s="34">
        <v>409943</v>
      </c>
    </row>
    <row r="31" spans="1:12" x14ac:dyDescent="0.25">
      <c r="A31" s="23">
        <v>15</v>
      </c>
      <c r="B31" s="35" t="s">
        <v>61</v>
      </c>
      <c r="C31" s="36" t="s">
        <v>26</v>
      </c>
      <c r="D31" s="36" t="s">
        <v>62</v>
      </c>
      <c r="E31" s="36">
        <v>2013</v>
      </c>
      <c r="F31" s="36">
        <v>2019</v>
      </c>
      <c r="G31" s="23">
        <v>1</v>
      </c>
      <c r="H31" s="34">
        <v>75780.800000000003</v>
      </c>
      <c r="I31" s="34">
        <v>12445.6</v>
      </c>
      <c r="J31" s="34">
        <v>0</v>
      </c>
      <c r="K31" s="34">
        <v>15485</v>
      </c>
      <c r="L31" s="34">
        <v>453996</v>
      </c>
    </row>
    <row r="32" spans="1:12" x14ac:dyDescent="0.25">
      <c r="A32" s="23">
        <v>16</v>
      </c>
      <c r="B32" s="35" t="s">
        <v>63</v>
      </c>
      <c r="C32" s="36" t="s">
        <v>35</v>
      </c>
      <c r="D32" s="36" t="s">
        <v>64</v>
      </c>
      <c r="E32" s="36">
        <v>2010</v>
      </c>
      <c r="F32" s="36">
        <v>2022</v>
      </c>
      <c r="G32" s="23">
        <v>1</v>
      </c>
      <c r="H32" s="34">
        <v>67584.100000000006</v>
      </c>
      <c r="I32" s="34">
        <v>15497</v>
      </c>
      <c r="J32" s="34">
        <v>0</v>
      </c>
      <c r="K32" s="34">
        <v>19584</v>
      </c>
      <c r="L32" s="34">
        <v>353987</v>
      </c>
    </row>
    <row r="33" spans="1:12" x14ac:dyDescent="0.25">
      <c r="A33" s="23">
        <v>17</v>
      </c>
      <c r="B33" s="35" t="s">
        <v>65</v>
      </c>
      <c r="C33" s="36" t="s">
        <v>35</v>
      </c>
      <c r="D33" s="36" t="s">
        <v>66</v>
      </c>
      <c r="E33" s="36">
        <v>2013</v>
      </c>
      <c r="F33" s="36">
        <v>2018</v>
      </c>
      <c r="G33" s="23">
        <v>1</v>
      </c>
      <c r="H33" s="34">
        <v>22348.1</v>
      </c>
      <c r="I33" s="34">
        <v>3900</v>
      </c>
      <c r="J33" s="34">
        <v>0</v>
      </c>
      <c r="K33" s="34">
        <v>9075</v>
      </c>
      <c r="L33" s="34">
        <v>383675</v>
      </c>
    </row>
    <row r="34" spans="1:12" x14ac:dyDescent="0.25">
      <c r="A34" s="23">
        <v>18</v>
      </c>
      <c r="B34" s="35" t="s">
        <v>67</v>
      </c>
      <c r="C34" s="36" t="s">
        <v>35</v>
      </c>
      <c r="D34" s="36" t="s">
        <v>68</v>
      </c>
      <c r="E34" s="36">
        <v>2013</v>
      </c>
      <c r="F34" s="36">
        <v>2017</v>
      </c>
      <c r="G34" s="23">
        <v>1</v>
      </c>
      <c r="H34" s="34">
        <v>91533</v>
      </c>
      <c r="I34" s="34">
        <v>21362.799999999999</v>
      </c>
      <c r="J34" s="34">
        <v>0</v>
      </c>
      <c r="K34" s="34">
        <v>20420</v>
      </c>
      <c r="L34" s="34">
        <v>52820</v>
      </c>
    </row>
    <row r="35" spans="1:12" x14ac:dyDescent="0.25">
      <c r="A35" s="23">
        <v>19</v>
      </c>
      <c r="B35" s="35" t="s">
        <v>69</v>
      </c>
      <c r="C35" s="36" t="s">
        <v>40</v>
      </c>
      <c r="D35" s="36" t="s">
        <v>70</v>
      </c>
      <c r="E35" s="36">
        <v>2017</v>
      </c>
      <c r="F35" s="36">
        <v>2021</v>
      </c>
      <c r="G35" s="23">
        <v>1</v>
      </c>
      <c r="H35" s="34">
        <v>102889</v>
      </c>
      <c r="I35" s="34">
        <v>19548</v>
      </c>
      <c r="J35" s="34">
        <v>0</v>
      </c>
      <c r="K35" s="34">
        <v>13616</v>
      </c>
      <c r="L35" s="34">
        <v>302530</v>
      </c>
    </row>
    <row r="36" spans="1:12" x14ac:dyDescent="0.25">
      <c r="A36" s="17" t="s">
        <v>71</v>
      </c>
      <c r="B36" s="18"/>
      <c r="C36" s="18"/>
      <c r="D36" s="18"/>
      <c r="E36" s="18"/>
      <c r="F36" s="18"/>
      <c r="G36" s="19">
        <f>SUM(G37:G54)</f>
        <v>18</v>
      </c>
      <c r="H36" s="30"/>
      <c r="I36" s="30"/>
      <c r="J36" s="30"/>
      <c r="K36" s="30"/>
      <c r="L36" s="31"/>
    </row>
    <row r="37" spans="1:12" x14ac:dyDescent="0.25">
      <c r="A37" s="37">
        <v>20</v>
      </c>
      <c r="B37" s="38" t="s">
        <v>29</v>
      </c>
      <c r="C37" s="39" t="s">
        <v>72</v>
      </c>
      <c r="D37" s="39" t="s">
        <v>73</v>
      </c>
      <c r="E37" s="39">
        <v>2021</v>
      </c>
      <c r="F37" s="39">
        <v>2021</v>
      </c>
      <c r="G37" s="40">
        <v>1</v>
      </c>
      <c r="H37" s="41">
        <v>398000</v>
      </c>
      <c r="I37" s="34">
        <f>27292.65+8409</f>
        <v>35701.65</v>
      </c>
      <c r="J37" s="42">
        <v>0</v>
      </c>
      <c r="K37" s="34">
        <v>5989</v>
      </c>
      <c r="L37" s="34">
        <v>97305</v>
      </c>
    </row>
    <row r="38" spans="1:12" x14ac:dyDescent="0.25">
      <c r="A38" s="43"/>
      <c r="B38" s="44"/>
      <c r="C38" s="39" t="s">
        <v>74</v>
      </c>
      <c r="D38" s="39" t="s">
        <v>75</v>
      </c>
      <c r="E38" s="39">
        <v>2015</v>
      </c>
      <c r="F38" s="39">
        <v>2019</v>
      </c>
      <c r="G38" s="40">
        <v>1</v>
      </c>
      <c r="H38" s="41">
        <v>234175.4</v>
      </c>
      <c r="I38" s="34">
        <f>22330.35+8409</f>
        <v>30739.35</v>
      </c>
      <c r="J38" s="42">
        <v>0</v>
      </c>
      <c r="K38" s="34">
        <v>4998</v>
      </c>
      <c r="L38" s="34">
        <v>173941</v>
      </c>
    </row>
    <row r="39" spans="1:12" x14ac:dyDescent="0.25">
      <c r="A39" s="36">
        <v>21</v>
      </c>
      <c r="B39" s="45" t="s">
        <v>76</v>
      </c>
      <c r="C39" s="39" t="s">
        <v>32</v>
      </c>
      <c r="D39" s="39" t="s">
        <v>77</v>
      </c>
      <c r="E39" s="39">
        <v>2019</v>
      </c>
      <c r="F39" s="39">
        <v>2019</v>
      </c>
      <c r="G39" s="40">
        <v>1</v>
      </c>
      <c r="H39" s="41">
        <v>107367</v>
      </c>
      <c r="I39" s="34">
        <v>4101.2349999999997</v>
      </c>
      <c r="J39" s="42">
        <v>0</v>
      </c>
      <c r="K39" s="34">
        <v>6211</v>
      </c>
      <c r="L39" s="34">
        <v>167097</v>
      </c>
    </row>
    <row r="40" spans="1:12" x14ac:dyDescent="0.25">
      <c r="A40" s="36">
        <v>22</v>
      </c>
      <c r="B40" s="45" t="s">
        <v>78</v>
      </c>
      <c r="C40" s="39" t="s">
        <v>79</v>
      </c>
      <c r="D40" s="39" t="s">
        <v>80</v>
      </c>
      <c r="E40" s="39">
        <v>2021</v>
      </c>
      <c r="F40" s="39">
        <v>2021</v>
      </c>
      <c r="G40" s="40">
        <v>1</v>
      </c>
      <c r="H40" s="41">
        <v>107227.7</v>
      </c>
      <c r="I40" s="34">
        <v>1098.5</v>
      </c>
      <c r="J40" s="42">
        <v>0</v>
      </c>
      <c r="K40" s="34">
        <v>7929</v>
      </c>
      <c r="L40" s="34">
        <v>105062</v>
      </c>
    </row>
    <row r="41" spans="1:12" x14ac:dyDescent="0.25">
      <c r="A41" s="36">
        <v>23</v>
      </c>
      <c r="B41" s="45" t="s">
        <v>81</v>
      </c>
      <c r="C41" s="39" t="s">
        <v>82</v>
      </c>
      <c r="D41" s="39" t="s">
        <v>83</v>
      </c>
      <c r="E41" s="39">
        <v>2010</v>
      </c>
      <c r="F41" s="39">
        <v>2021</v>
      </c>
      <c r="G41" s="40">
        <v>1</v>
      </c>
      <c r="H41" s="41">
        <v>170820.9</v>
      </c>
      <c r="I41" s="34">
        <f>9144.3+15000</f>
        <v>24144.3</v>
      </c>
      <c r="J41" s="42">
        <v>0</v>
      </c>
      <c r="K41" s="34">
        <v>13929</v>
      </c>
      <c r="L41" s="34">
        <v>395426</v>
      </c>
    </row>
    <row r="42" spans="1:12" x14ac:dyDescent="0.25">
      <c r="A42" s="36">
        <v>24</v>
      </c>
      <c r="B42" s="45" t="s">
        <v>84</v>
      </c>
      <c r="C42" s="39" t="s">
        <v>85</v>
      </c>
      <c r="D42" s="39" t="s">
        <v>86</v>
      </c>
      <c r="E42" s="39">
        <v>2020</v>
      </c>
      <c r="F42" s="39">
        <v>2020</v>
      </c>
      <c r="G42" s="40">
        <v>1</v>
      </c>
      <c r="H42" s="41">
        <v>87320</v>
      </c>
      <c r="I42" s="34">
        <v>8000</v>
      </c>
      <c r="J42" s="42">
        <v>0</v>
      </c>
      <c r="K42" s="34">
        <v>12452</v>
      </c>
      <c r="L42" s="34">
        <v>107994</v>
      </c>
    </row>
    <row r="43" spans="1:12" x14ac:dyDescent="0.25">
      <c r="A43" s="36">
        <v>25</v>
      </c>
      <c r="B43" s="45" t="s">
        <v>87</v>
      </c>
      <c r="C43" s="39" t="s">
        <v>85</v>
      </c>
      <c r="D43" s="39" t="s">
        <v>88</v>
      </c>
      <c r="E43" s="39">
        <v>2019</v>
      </c>
      <c r="F43" s="39">
        <v>2019</v>
      </c>
      <c r="G43" s="40">
        <v>1</v>
      </c>
      <c r="H43" s="41">
        <v>89478</v>
      </c>
      <c r="I43" s="34">
        <v>0</v>
      </c>
      <c r="J43" s="42">
        <v>0</v>
      </c>
      <c r="K43" s="34">
        <v>7707</v>
      </c>
      <c r="L43" s="34">
        <v>227231</v>
      </c>
    </row>
    <row r="44" spans="1:12" x14ac:dyDescent="0.25">
      <c r="A44" s="36">
        <v>26</v>
      </c>
      <c r="B44" s="45" t="s">
        <v>89</v>
      </c>
      <c r="C44" s="39" t="s">
        <v>85</v>
      </c>
      <c r="D44" s="39" t="s">
        <v>90</v>
      </c>
      <c r="E44" s="39">
        <v>2020</v>
      </c>
      <c r="F44" s="39">
        <v>2020</v>
      </c>
      <c r="G44" s="40">
        <v>1</v>
      </c>
      <c r="H44" s="41">
        <v>87320</v>
      </c>
      <c r="I44" s="34">
        <v>4333.7</v>
      </c>
      <c r="J44" s="42">
        <v>0</v>
      </c>
      <c r="K44" s="34">
        <v>7726</v>
      </c>
      <c r="L44" s="34">
        <v>140500</v>
      </c>
    </row>
    <row r="45" spans="1:12" x14ac:dyDescent="0.25">
      <c r="A45" s="36">
        <v>27</v>
      </c>
      <c r="B45" s="45" t="s">
        <v>91</v>
      </c>
      <c r="C45" s="39" t="s">
        <v>35</v>
      </c>
      <c r="D45" s="39" t="s">
        <v>92</v>
      </c>
      <c r="E45" s="39">
        <v>2013</v>
      </c>
      <c r="F45" s="39">
        <v>2013</v>
      </c>
      <c r="G45" s="40">
        <v>1</v>
      </c>
      <c r="H45" s="41">
        <v>89456.7</v>
      </c>
      <c r="I45" s="34">
        <v>0</v>
      </c>
      <c r="J45" s="42">
        <v>0</v>
      </c>
      <c r="K45" s="34">
        <v>7343</v>
      </c>
      <c r="L45" s="34">
        <v>374669</v>
      </c>
    </row>
    <row r="46" spans="1:12" x14ac:dyDescent="0.25">
      <c r="A46" s="36">
        <v>28</v>
      </c>
      <c r="B46" s="45" t="s">
        <v>93</v>
      </c>
      <c r="C46" s="39" t="s">
        <v>85</v>
      </c>
      <c r="D46" s="39" t="s">
        <v>94</v>
      </c>
      <c r="E46" s="39">
        <v>2021</v>
      </c>
      <c r="F46" s="39">
        <v>2021</v>
      </c>
      <c r="G46" s="40">
        <v>1</v>
      </c>
      <c r="H46" s="46">
        <v>104107.1</v>
      </c>
      <c r="I46" s="34">
        <v>2676</v>
      </c>
      <c r="J46" s="42">
        <v>0</v>
      </c>
      <c r="K46" s="34">
        <v>7679</v>
      </c>
      <c r="L46" s="34">
        <v>119985</v>
      </c>
    </row>
    <row r="47" spans="1:12" x14ac:dyDescent="0.25">
      <c r="A47" s="36">
        <v>29</v>
      </c>
      <c r="B47" s="45" t="s">
        <v>95</v>
      </c>
      <c r="C47" s="39" t="s">
        <v>85</v>
      </c>
      <c r="D47" s="39" t="s">
        <v>96</v>
      </c>
      <c r="E47" s="39">
        <v>2019</v>
      </c>
      <c r="F47" s="39">
        <v>2019</v>
      </c>
      <c r="G47" s="40">
        <v>1</v>
      </c>
      <c r="H47" s="41">
        <v>77209.899999999994</v>
      </c>
      <c r="I47" s="34">
        <v>5918.25</v>
      </c>
      <c r="J47" s="42">
        <v>0</v>
      </c>
      <c r="K47" s="34">
        <v>11488</v>
      </c>
      <c r="L47" s="34">
        <v>250828</v>
      </c>
    </row>
    <row r="48" spans="1:12" x14ac:dyDescent="0.25">
      <c r="A48" s="36">
        <v>30</v>
      </c>
      <c r="B48" s="45" t="s">
        <v>97</v>
      </c>
      <c r="C48" s="39" t="s">
        <v>85</v>
      </c>
      <c r="D48" s="39" t="s">
        <v>98</v>
      </c>
      <c r="E48" s="39">
        <v>2020</v>
      </c>
      <c r="F48" s="39">
        <v>2020</v>
      </c>
      <c r="G48" s="40">
        <v>1</v>
      </c>
      <c r="H48" s="41">
        <v>87345.600000000006</v>
      </c>
      <c r="I48" s="34">
        <v>5899.585</v>
      </c>
      <c r="J48" s="42">
        <v>0</v>
      </c>
      <c r="K48" s="34">
        <v>15139</v>
      </c>
      <c r="L48" s="34">
        <v>195100</v>
      </c>
    </row>
    <row r="49" spans="1:12" x14ac:dyDescent="0.25">
      <c r="A49" s="36">
        <v>31</v>
      </c>
      <c r="B49" s="45" t="s">
        <v>99</v>
      </c>
      <c r="C49" s="39" t="s">
        <v>35</v>
      </c>
      <c r="D49" s="39" t="s">
        <v>100</v>
      </c>
      <c r="E49" s="39">
        <v>2013</v>
      </c>
      <c r="F49" s="39">
        <v>2013</v>
      </c>
      <c r="G49" s="40">
        <v>1</v>
      </c>
      <c r="H49" s="41">
        <v>36805.800000000003</v>
      </c>
      <c r="I49" s="34">
        <v>3295.5</v>
      </c>
      <c r="J49" s="42">
        <v>0</v>
      </c>
      <c r="K49" s="34">
        <v>14449</v>
      </c>
      <c r="L49" s="34">
        <v>388770</v>
      </c>
    </row>
    <row r="50" spans="1:12" x14ac:dyDescent="0.25">
      <c r="A50" s="36">
        <v>32</v>
      </c>
      <c r="B50" s="45" t="s">
        <v>101</v>
      </c>
      <c r="C50" s="39" t="s">
        <v>85</v>
      </c>
      <c r="D50" s="39" t="s">
        <v>102</v>
      </c>
      <c r="E50" s="39">
        <v>2019</v>
      </c>
      <c r="F50" s="39">
        <v>2019</v>
      </c>
      <c r="G50" s="40">
        <v>1</v>
      </c>
      <c r="H50" s="41">
        <v>73719</v>
      </c>
      <c r="I50" s="34">
        <v>3000</v>
      </c>
      <c r="J50" s="42">
        <v>0</v>
      </c>
      <c r="K50" s="34">
        <v>3984</v>
      </c>
      <c r="L50" s="34">
        <v>198094</v>
      </c>
    </row>
    <row r="51" spans="1:12" x14ac:dyDescent="0.25">
      <c r="A51" s="36">
        <v>33</v>
      </c>
      <c r="B51" s="45" t="s">
        <v>103</v>
      </c>
      <c r="C51" s="39" t="s">
        <v>32</v>
      </c>
      <c r="D51" s="39" t="s">
        <v>104</v>
      </c>
      <c r="E51" s="39">
        <v>2009</v>
      </c>
      <c r="F51" s="39">
        <v>2020</v>
      </c>
      <c r="G51" s="40">
        <v>1</v>
      </c>
      <c r="H51" s="41">
        <v>147912</v>
      </c>
      <c r="I51" s="34">
        <f>2398.5+15000</f>
        <v>17398.5</v>
      </c>
      <c r="J51" s="42">
        <v>0</v>
      </c>
      <c r="K51" s="34">
        <v>7709</v>
      </c>
      <c r="L51" s="34">
        <v>279377</v>
      </c>
    </row>
    <row r="52" spans="1:12" x14ac:dyDescent="0.25">
      <c r="A52" s="36">
        <v>34</v>
      </c>
      <c r="B52" s="45" t="s">
        <v>105</v>
      </c>
      <c r="C52" s="39" t="s">
        <v>85</v>
      </c>
      <c r="D52" s="39" t="s">
        <v>106</v>
      </c>
      <c r="E52" s="39">
        <v>2019</v>
      </c>
      <c r="F52" s="39">
        <v>2023</v>
      </c>
      <c r="G52" s="40">
        <v>1</v>
      </c>
      <c r="H52" s="41">
        <v>86994.239000000001</v>
      </c>
      <c r="I52" s="34">
        <v>4800</v>
      </c>
      <c r="J52" s="42">
        <v>0</v>
      </c>
      <c r="K52" s="34">
        <v>9735</v>
      </c>
      <c r="L52" s="34">
        <v>79953</v>
      </c>
    </row>
    <row r="53" spans="1:12" x14ac:dyDescent="0.25">
      <c r="A53" s="36">
        <v>35</v>
      </c>
      <c r="B53" s="45" t="s">
        <v>107</v>
      </c>
      <c r="C53" s="39" t="s">
        <v>85</v>
      </c>
      <c r="D53" s="39" t="s">
        <v>108</v>
      </c>
      <c r="E53" s="39">
        <v>2021</v>
      </c>
      <c r="F53" s="39">
        <v>2021</v>
      </c>
      <c r="G53" s="40">
        <v>1</v>
      </c>
      <c r="H53" s="41">
        <v>89706</v>
      </c>
      <c r="I53" s="34">
        <v>0</v>
      </c>
      <c r="J53" s="42">
        <v>0</v>
      </c>
      <c r="K53" s="34">
        <v>5028</v>
      </c>
      <c r="L53" s="34">
        <v>126754</v>
      </c>
    </row>
    <row r="54" spans="1:12" x14ac:dyDescent="0.25">
      <c r="A54" s="36">
        <v>36</v>
      </c>
      <c r="B54" s="45" t="s">
        <v>109</v>
      </c>
      <c r="C54" s="39" t="s">
        <v>85</v>
      </c>
      <c r="D54" s="39" t="s">
        <v>110</v>
      </c>
      <c r="E54" s="39">
        <v>2020</v>
      </c>
      <c r="F54" s="39">
        <v>2020</v>
      </c>
      <c r="G54" s="40">
        <v>1</v>
      </c>
      <c r="H54" s="41">
        <v>89706</v>
      </c>
      <c r="I54" s="34">
        <v>0</v>
      </c>
      <c r="J54" s="42">
        <v>0</v>
      </c>
      <c r="K54" s="34">
        <v>12985</v>
      </c>
      <c r="L54" s="34">
        <v>144078</v>
      </c>
    </row>
    <row r="55" spans="1:12" x14ac:dyDescent="0.25">
      <c r="A55" s="17" t="s">
        <v>111</v>
      </c>
      <c r="B55" s="18"/>
      <c r="C55" s="18"/>
      <c r="D55" s="18"/>
      <c r="E55" s="18"/>
      <c r="F55" s="18"/>
      <c r="G55" s="19">
        <f>SUM(G56:G70)</f>
        <v>15</v>
      </c>
      <c r="H55" s="30"/>
      <c r="I55" s="30"/>
      <c r="J55" s="30"/>
      <c r="K55" s="30"/>
      <c r="L55" s="31"/>
    </row>
    <row r="56" spans="1:12" x14ac:dyDescent="0.25">
      <c r="A56" s="37">
        <v>37</v>
      </c>
      <c r="B56" s="38" t="s">
        <v>29</v>
      </c>
      <c r="C56" s="39" t="s">
        <v>112</v>
      </c>
      <c r="D56" s="39" t="s">
        <v>113</v>
      </c>
      <c r="E56" s="39">
        <v>2022</v>
      </c>
      <c r="F56" s="47">
        <v>2023</v>
      </c>
      <c r="G56" s="36">
        <v>1</v>
      </c>
      <c r="H56" s="34">
        <v>702790</v>
      </c>
      <c r="I56" s="42">
        <v>39700.76</v>
      </c>
      <c r="J56" s="42">
        <v>0</v>
      </c>
      <c r="K56" s="42">
        <v>20013</v>
      </c>
      <c r="L56" s="42">
        <v>54237</v>
      </c>
    </row>
    <row r="57" spans="1:12" x14ac:dyDescent="0.25">
      <c r="A57" s="43"/>
      <c r="B57" s="44"/>
      <c r="C57" s="39" t="s">
        <v>32</v>
      </c>
      <c r="D57" s="39" t="s">
        <v>114</v>
      </c>
      <c r="E57" s="39">
        <v>2019</v>
      </c>
      <c r="F57" s="47" t="s">
        <v>115</v>
      </c>
      <c r="G57" s="36">
        <v>1</v>
      </c>
      <c r="H57" s="34">
        <v>128679.875</v>
      </c>
      <c r="I57" s="42">
        <v>32482.439999999995</v>
      </c>
      <c r="J57" s="42">
        <v>0</v>
      </c>
      <c r="K57" s="42">
        <v>14453</v>
      </c>
      <c r="L57" s="42">
        <v>154785</v>
      </c>
    </row>
    <row r="58" spans="1:12" x14ac:dyDescent="0.25">
      <c r="A58" s="36">
        <v>38</v>
      </c>
      <c r="B58" s="35" t="s">
        <v>116</v>
      </c>
      <c r="C58" s="39" t="s">
        <v>32</v>
      </c>
      <c r="D58" s="39" t="s">
        <v>117</v>
      </c>
      <c r="E58" s="39">
        <v>2021</v>
      </c>
      <c r="F58" s="47" t="s">
        <v>118</v>
      </c>
      <c r="G58" s="36">
        <v>1</v>
      </c>
      <c r="H58" s="34">
        <v>115607</v>
      </c>
      <c r="I58" s="42">
        <v>7152.6</v>
      </c>
      <c r="J58" s="42">
        <v>0</v>
      </c>
      <c r="K58" s="42">
        <v>9530</v>
      </c>
      <c r="L58" s="42">
        <v>55819</v>
      </c>
    </row>
    <row r="59" spans="1:12" x14ac:dyDescent="0.25">
      <c r="A59" s="36">
        <v>39</v>
      </c>
      <c r="B59" s="35" t="s">
        <v>119</v>
      </c>
      <c r="C59" s="39" t="s">
        <v>85</v>
      </c>
      <c r="D59" s="39" t="s">
        <v>120</v>
      </c>
      <c r="E59" s="39">
        <v>2020</v>
      </c>
      <c r="F59" s="47" t="s">
        <v>121</v>
      </c>
      <c r="G59" s="36">
        <v>1</v>
      </c>
      <c r="H59" s="34">
        <v>106429</v>
      </c>
      <c r="I59" s="42">
        <v>5960</v>
      </c>
      <c r="J59" s="42">
        <v>0</v>
      </c>
      <c r="K59" s="42">
        <v>9165</v>
      </c>
      <c r="L59" s="42">
        <v>98155</v>
      </c>
    </row>
    <row r="60" spans="1:12" x14ac:dyDescent="0.25">
      <c r="A60" s="36">
        <v>40</v>
      </c>
      <c r="B60" s="35" t="s">
        <v>122</v>
      </c>
      <c r="C60" s="39" t="s">
        <v>32</v>
      </c>
      <c r="D60" s="39" t="s">
        <v>123</v>
      </c>
      <c r="E60" s="39">
        <v>2020</v>
      </c>
      <c r="F60" s="47" t="s">
        <v>124</v>
      </c>
      <c r="G60" s="36">
        <v>1</v>
      </c>
      <c r="H60" s="34">
        <v>129274.3</v>
      </c>
      <c r="I60" s="42">
        <v>5528</v>
      </c>
      <c r="J60" s="42">
        <v>0</v>
      </c>
      <c r="K60" s="42">
        <v>17380</v>
      </c>
      <c r="L60" s="42">
        <v>51100</v>
      </c>
    </row>
    <row r="61" spans="1:12" x14ac:dyDescent="0.25">
      <c r="A61" s="36">
        <v>41</v>
      </c>
      <c r="B61" s="35" t="s">
        <v>125</v>
      </c>
      <c r="C61" s="39" t="s">
        <v>85</v>
      </c>
      <c r="D61" s="39" t="s">
        <v>126</v>
      </c>
      <c r="E61" s="39">
        <v>2019</v>
      </c>
      <c r="F61" s="47" t="s">
        <v>115</v>
      </c>
      <c r="G61" s="36">
        <v>1</v>
      </c>
      <c r="H61" s="34">
        <v>88457.682000000001</v>
      </c>
      <c r="I61" s="42">
        <v>4134.6000000000004</v>
      </c>
      <c r="J61" s="42">
        <v>0</v>
      </c>
      <c r="K61" s="42">
        <v>14966</v>
      </c>
      <c r="L61" s="42">
        <v>253420</v>
      </c>
    </row>
    <row r="62" spans="1:12" x14ac:dyDescent="0.25">
      <c r="A62" s="36">
        <v>42</v>
      </c>
      <c r="B62" s="35" t="s">
        <v>127</v>
      </c>
      <c r="C62" s="39" t="s">
        <v>32</v>
      </c>
      <c r="D62" s="39" t="s">
        <v>128</v>
      </c>
      <c r="E62" s="39">
        <v>2019</v>
      </c>
      <c r="F62" s="48" t="s">
        <v>124</v>
      </c>
      <c r="G62" s="36">
        <v>1</v>
      </c>
      <c r="H62" s="34">
        <v>156921.217</v>
      </c>
      <c r="I62" s="42">
        <v>7996</v>
      </c>
      <c r="J62" s="42">
        <v>0</v>
      </c>
      <c r="K62" s="42">
        <v>13347</v>
      </c>
      <c r="L62" s="42">
        <v>182507</v>
      </c>
    </row>
    <row r="63" spans="1:12" x14ac:dyDescent="0.25">
      <c r="A63" s="36">
        <v>43</v>
      </c>
      <c r="B63" s="35" t="s">
        <v>129</v>
      </c>
      <c r="C63" s="39" t="s">
        <v>32</v>
      </c>
      <c r="D63" s="39" t="s">
        <v>130</v>
      </c>
      <c r="E63" s="39">
        <v>2012</v>
      </c>
      <c r="F63" s="47" t="s">
        <v>115</v>
      </c>
      <c r="G63" s="36">
        <v>1</v>
      </c>
      <c r="H63" s="34">
        <v>116686.818</v>
      </c>
      <c r="I63" s="42">
        <v>6188.6</v>
      </c>
      <c r="J63" s="42">
        <v>0</v>
      </c>
      <c r="K63" s="42">
        <v>16213</v>
      </c>
      <c r="L63" s="42">
        <v>313618</v>
      </c>
    </row>
    <row r="64" spans="1:12" x14ac:dyDescent="0.25">
      <c r="A64" s="36">
        <v>44</v>
      </c>
      <c r="B64" s="35" t="s">
        <v>131</v>
      </c>
      <c r="C64" s="39" t="s">
        <v>85</v>
      </c>
      <c r="D64" s="39" t="s">
        <v>132</v>
      </c>
      <c r="E64" s="39">
        <v>2020</v>
      </c>
      <c r="F64" s="47" t="s">
        <v>115</v>
      </c>
      <c r="G64" s="36">
        <v>1</v>
      </c>
      <c r="H64" s="34">
        <v>106429</v>
      </c>
      <c r="I64" s="42">
        <v>6001.4</v>
      </c>
      <c r="J64" s="42">
        <v>0</v>
      </c>
      <c r="K64" s="42">
        <v>19573</v>
      </c>
      <c r="L64" s="42">
        <v>160803</v>
      </c>
    </row>
    <row r="65" spans="1:12" x14ac:dyDescent="0.25">
      <c r="A65" s="36">
        <v>45</v>
      </c>
      <c r="B65" s="35" t="s">
        <v>133</v>
      </c>
      <c r="C65" s="39" t="s">
        <v>85</v>
      </c>
      <c r="D65" s="39" t="s">
        <v>134</v>
      </c>
      <c r="E65" s="39">
        <v>2019</v>
      </c>
      <c r="F65" s="47" t="s">
        <v>115</v>
      </c>
      <c r="G65" s="36">
        <v>1</v>
      </c>
      <c r="H65" s="34">
        <v>88457.682000000001</v>
      </c>
      <c r="I65" s="42">
        <v>6125.6</v>
      </c>
      <c r="J65" s="42">
        <v>0</v>
      </c>
      <c r="K65" s="42">
        <v>12862</v>
      </c>
      <c r="L65" s="42">
        <v>167489</v>
      </c>
    </row>
    <row r="66" spans="1:12" x14ac:dyDescent="0.25">
      <c r="A66" s="36">
        <v>46</v>
      </c>
      <c r="B66" s="35" t="s">
        <v>135</v>
      </c>
      <c r="C66" s="39" t="s">
        <v>85</v>
      </c>
      <c r="D66" s="39" t="s">
        <v>136</v>
      </c>
      <c r="E66" s="39">
        <v>2019</v>
      </c>
      <c r="F66" s="47" t="s">
        <v>115</v>
      </c>
      <c r="G66" s="36">
        <v>1</v>
      </c>
      <c r="H66" s="34">
        <v>88457.682000000001</v>
      </c>
      <c r="I66" s="42">
        <v>6190.4</v>
      </c>
      <c r="J66" s="42">
        <v>0</v>
      </c>
      <c r="K66" s="42">
        <v>14785</v>
      </c>
      <c r="L66" s="42">
        <v>151181</v>
      </c>
    </row>
    <row r="67" spans="1:12" x14ac:dyDescent="0.25">
      <c r="A67" s="36">
        <v>47</v>
      </c>
      <c r="B67" s="35" t="s">
        <v>137</v>
      </c>
      <c r="C67" s="39" t="s">
        <v>85</v>
      </c>
      <c r="D67" s="39" t="s">
        <v>138</v>
      </c>
      <c r="E67" s="39">
        <v>2019</v>
      </c>
      <c r="F67" s="47" t="s">
        <v>115</v>
      </c>
      <c r="G67" s="36">
        <v>1</v>
      </c>
      <c r="H67" s="34">
        <v>88457.682000000001</v>
      </c>
      <c r="I67" s="42">
        <v>6035.6</v>
      </c>
      <c r="J67" s="42">
        <v>0</v>
      </c>
      <c r="K67" s="42">
        <v>13133</v>
      </c>
      <c r="L67" s="42">
        <v>169151</v>
      </c>
    </row>
    <row r="68" spans="1:12" x14ac:dyDescent="0.25">
      <c r="A68" s="36">
        <v>48</v>
      </c>
      <c r="B68" s="35" t="s">
        <v>139</v>
      </c>
      <c r="C68" s="39" t="s">
        <v>85</v>
      </c>
      <c r="D68" s="39" t="s">
        <v>140</v>
      </c>
      <c r="E68" s="39">
        <v>2019</v>
      </c>
      <c r="F68" s="47" t="s">
        <v>115</v>
      </c>
      <c r="G68" s="36">
        <v>1</v>
      </c>
      <c r="H68" s="34">
        <v>88457.682000000001</v>
      </c>
      <c r="I68" s="42">
        <v>6084.2</v>
      </c>
      <c r="J68" s="42">
        <v>0</v>
      </c>
      <c r="K68" s="42">
        <v>15548</v>
      </c>
      <c r="L68" s="42">
        <v>164883</v>
      </c>
    </row>
    <row r="69" spans="1:12" x14ac:dyDescent="0.25">
      <c r="A69" s="36">
        <v>49</v>
      </c>
      <c r="B69" s="35" t="s">
        <v>141</v>
      </c>
      <c r="C69" s="39" t="s">
        <v>85</v>
      </c>
      <c r="D69" s="39" t="s">
        <v>142</v>
      </c>
      <c r="E69" s="39">
        <v>2019</v>
      </c>
      <c r="F69" s="47" t="s">
        <v>115</v>
      </c>
      <c r="G69" s="36">
        <v>1</v>
      </c>
      <c r="H69" s="34">
        <v>88457.682000000001</v>
      </c>
      <c r="I69" s="42">
        <v>6325.4</v>
      </c>
      <c r="J69" s="42">
        <v>0</v>
      </c>
      <c r="K69" s="42">
        <v>15117</v>
      </c>
      <c r="L69" s="42">
        <v>135827</v>
      </c>
    </row>
    <row r="70" spans="1:12" x14ac:dyDescent="0.25">
      <c r="A70" s="36">
        <v>50</v>
      </c>
      <c r="B70" s="35" t="s">
        <v>143</v>
      </c>
      <c r="C70" s="39" t="s">
        <v>85</v>
      </c>
      <c r="D70" s="39" t="s">
        <v>144</v>
      </c>
      <c r="E70" s="39">
        <v>2020</v>
      </c>
      <c r="F70" s="47" t="s">
        <v>121</v>
      </c>
      <c r="G70" s="36">
        <v>1</v>
      </c>
      <c r="H70" s="34">
        <v>106429</v>
      </c>
      <c r="I70" s="42">
        <v>5974.4</v>
      </c>
      <c r="J70" s="42">
        <v>0</v>
      </c>
      <c r="K70" s="42">
        <v>21444</v>
      </c>
      <c r="L70" s="42">
        <v>200422</v>
      </c>
    </row>
    <row r="71" spans="1:12" x14ac:dyDescent="0.25">
      <c r="A71" s="17" t="s">
        <v>145</v>
      </c>
      <c r="B71" s="18"/>
      <c r="C71" s="18"/>
      <c r="D71" s="18"/>
      <c r="E71" s="18"/>
      <c r="F71" s="18"/>
      <c r="G71" s="19">
        <f>SUM(G72:G86)</f>
        <v>15</v>
      </c>
      <c r="H71" s="30"/>
      <c r="I71" s="30"/>
      <c r="J71" s="30"/>
      <c r="K71" s="30"/>
      <c r="L71" s="31"/>
    </row>
    <row r="72" spans="1:12" x14ac:dyDescent="0.25">
      <c r="A72" s="37">
        <v>51</v>
      </c>
      <c r="B72" s="38" t="s">
        <v>29</v>
      </c>
      <c r="C72" s="39" t="s">
        <v>112</v>
      </c>
      <c r="D72" s="39" t="s">
        <v>146</v>
      </c>
      <c r="E72" s="39">
        <v>2023</v>
      </c>
      <c r="F72" s="39">
        <v>2023</v>
      </c>
      <c r="G72" s="36">
        <v>1</v>
      </c>
      <c r="H72" s="34">
        <v>737730.56000000006</v>
      </c>
      <c r="I72" s="34">
        <v>3462</v>
      </c>
      <c r="J72" s="34">
        <v>0</v>
      </c>
      <c r="K72" s="34">
        <v>6690</v>
      </c>
      <c r="L72" s="34">
        <v>34009</v>
      </c>
    </row>
    <row r="73" spans="1:12" x14ac:dyDescent="0.25">
      <c r="A73" s="43"/>
      <c r="B73" s="44"/>
      <c r="C73" s="39" t="s">
        <v>147</v>
      </c>
      <c r="D73" s="39" t="s">
        <v>148</v>
      </c>
      <c r="E73" s="39">
        <v>2005</v>
      </c>
      <c r="F73" s="39">
        <v>2019</v>
      </c>
      <c r="G73" s="36">
        <v>1</v>
      </c>
      <c r="H73" s="34">
        <v>51788.824999999997</v>
      </c>
      <c r="I73" s="34">
        <v>1737</v>
      </c>
      <c r="J73" s="34">
        <v>0</v>
      </c>
      <c r="K73" s="34">
        <v>5902.5</v>
      </c>
      <c r="L73" s="34">
        <v>267620.5</v>
      </c>
    </row>
    <row r="74" spans="1:12" x14ac:dyDescent="0.25">
      <c r="A74" s="36">
        <v>52</v>
      </c>
      <c r="B74" s="35" t="s">
        <v>149</v>
      </c>
      <c r="C74" s="39" t="s">
        <v>85</v>
      </c>
      <c r="D74" s="39" t="s">
        <v>150</v>
      </c>
      <c r="E74" s="39">
        <v>2020</v>
      </c>
      <c r="F74" s="39">
        <v>2020</v>
      </c>
      <c r="G74" s="36">
        <v>1</v>
      </c>
      <c r="H74" s="34">
        <v>51830</v>
      </c>
      <c r="I74" s="34">
        <v>1204</v>
      </c>
      <c r="J74" s="34">
        <v>0</v>
      </c>
      <c r="K74" s="34">
        <v>6162.5</v>
      </c>
      <c r="L74" s="34">
        <v>99986.5</v>
      </c>
    </row>
    <row r="75" spans="1:12" x14ac:dyDescent="0.25">
      <c r="A75" s="36">
        <v>53</v>
      </c>
      <c r="B75" s="35" t="s">
        <v>151</v>
      </c>
      <c r="C75" s="39" t="s">
        <v>85</v>
      </c>
      <c r="D75" s="39" t="s">
        <v>152</v>
      </c>
      <c r="E75" s="39">
        <v>2020</v>
      </c>
      <c r="F75" s="39">
        <v>2020</v>
      </c>
      <c r="G75" s="36">
        <v>1</v>
      </c>
      <c r="H75" s="34">
        <v>36386.67</v>
      </c>
      <c r="I75" s="34">
        <v>1587</v>
      </c>
      <c r="J75" s="34">
        <v>0</v>
      </c>
      <c r="K75" s="34">
        <v>6250</v>
      </c>
      <c r="L75" s="34">
        <v>106466</v>
      </c>
    </row>
    <row r="76" spans="1:12" x14ac:dyDescent="0.25">
      <c r="A76" s="36">
        <v>54</v>
      </c>
      <c r="B76" s="35" t="s">
        <v>153</v>
      </c>
      <c r="C76" s="39" t="s">
        <v>85</v>
      </c>
      <c r="D76" s="39" t="s">
        <v>154</v>
      </c>
      <c r="E76" s="39">
        <v>2020</v>
      </c>
      <c r="F76" s="39">
        <v>2020</v>
      </c>
      <c r="G76" s="36">
        <v>1</v>
      </c>
      <c r="H76" s="34">
        <v>54683</v>
      </c>
      <c r="I76" s="34">
        <v>1628</v>
      </c>
      <c r="J76" s="34">
        <v>0</v>
      </c>
      <c r="K76" s="34">
        <v>6225</v>
      </c>
      <c r="L76" s="34">
        <v>105957</v>
      </c>
    </row>
    <row r="77" spans="1:12" x14ac:dyDescent="0.25">
      <c r="A77" s="36">
        <v>55</v>
      </c>
      <c r="B77" s="35" t="s">
        <v>155</v>
      </c>
      <c r="C77" s="39" t="s">
        <v>85</v>
      </c>
      <c r="D77" s="39" t="s">
        <v>156</v>
      </c>
      <c r="E77" s="39">
        <v>2019</v>
      </c>
      <c r="F77" s="39">
        <v>2019</v>
      </c>
      <c r="G77" s="36">
        <v>1</v>
      </c>
      <c r="H77" s="34">
        <v>32654</v>
      </c>
      <c r="I77" s="34">
        <v>1876</v>
      </c>
      <c r="J77" s="34">
        <v>0</v>
      </c>
      <c r="K77" s="34">
        <v>6550</v>
      </c>
      <c r="L77" s="34">
        <v>135255</v>
      </c>
    </row>
    <row r="78" spans="1:12" x14ac:dyDescent="0.25">
      <c r="A78" s="36">
        <v>56</v>
      </c>
      <c r="B78" s="35" t="s">
        <v>157</v>
      </c>
      <c r="C78" s="39" t="s">
        <v>85</v>
      </c>
      <c r="D78" s="39" t="s">
        <v>158</v>
      </c>
      <c r="E78" s="39">
        <v>2019</v>
      </c>
      <c r="F78" s="39">
        <v>2019</v>
      </c>
      <c r="G78" s="36">
        <v>1</v>
      </c>
      <c r="H78" s="34">
        <v>27650</v>
      </c>
      <c r="I78" s="34">
        <v>1108</v>
      </c>
      <c r="J78" s="34">
        <v>0</v>
      </c>
      <c r="K78" s="34">
        <v>5325</v>
      </c>
      <c r="L78" s="34">
        <v>130422</v>
      </c>
    </row>
    <row r="79" spans="1:12" x14ac:dyDescent="0.25">
      <c r="A79" s="36">
        <v>57</v>
      </c>
      <c r="B79" s="35" t="s">
        <v>159</v>
      </c>
      <c r="C79" s="39" t="s">
        <v>85</v>
      </c>
      <c r="D79" s="39" t="s">
        <v>160</v>
      </c>
      <c r="E79" s="39">
        <v>2020</v>
      </c>
      <c r="F79" s="39">
        <v>2020</v>
      </c>
      <c r="G79" s="36">
        <v>1</v>
      </c>
      <c r="H79" s="34">
        <v>43258</v>
      </c>
      <c r="I79" s="34">
        <v>1097</v>
      </c>
      <c r="J79" s="34">
        <v>0</v>
      </c>
      <c r="K79" s="34">
        <v>6187.5</v>
      </c>
      <c r="L79" s="34">
        <v>105273.5</v>
      </c>
    </row>
    <row r="80" spans="1:12" x14ac:dyDescent="0.25">
      <c r="A80" s="36">
        <v>58</v>
      </c>
      <c r="B80" s="35" t="s">
        <v>161</v>
      </c>
      <c r="C80" s="39" t="s">
        <v>85</v>
      </c>
      <c r="D80" s="39" t="s">
        <v>162</v>
      </c>
      <c r="E80" s="39">
        <v>2020</v>
      </c>
      <c r="F80" s="39">
        <v>2020</v>
      </c>
      <c r="G80" s="36">
        <v>1</v>
      </c>
      <c r="H80" s="34">
        <v>48950</v>
      </c>
      <c r="I80" s="34">
        <v>1283</v>
      </c>
      <c r="J80" s="34">
        <v>0</v>
      </c>
      <c r="K80" s="34">
        <v>6600</v>
      </c>
      <c r="L80" s="34">
        <v>106972</v>
      </c>
    </row>
    <row r="81" spans="1:12" x14ac:dyDescent="0.25">
      <c r="A81" s="36">
        <v>59</v>
      </c>
      <c r="B81" s="35" t="s">
        <v>163</v>
      </c>
      <c r="C81" s="39" t="s">
        <v>85</v>
      </c>
      <c r="D81" s="39" t="s">
        <v>164</v>
      </c>
      <c r="E81" s="39">
        <v>2019</v>
      </c>
      <c r="F81" s="39">
        <v>2019</v>
      </c>
      <c r="G81" s="36">
        <v>1</v>
      </c>
      <c r="H81" s="34">
        <v>25406.665000000001</v>
      </c>
      <c r="I81" s="34">
        <v>1056</v>
      </c>
      <c r="J81" s="34">
        <v>0</v>
      </c>
      <c r="K81" s="34">
        <v>6475</v>
      </c>
      <c r="L81" s="34">
        <v>128413</v>
      </c>
    </row>
    <row r="82" spans="1:12" x14ac:dyDescent="0.25">
      <c r="A82" s="36">
        <v>60</v>
      </c>
      <c r="B82" s="35" t="s">
        <v>165</v>
      </c>
      <c r="C82" s="39" t="s">
        <v>85</v>
      </c>
      <c r="D82" s="39" t="s">
        <v>166</v>
      </c>
      <c r="E82" s="39">
        <v>2021</v>
      </c>
      <c r="F82" s="39">
        <v>2021</v>
      </c>
      <c r="G82" s="36">
        <v>1</v>
      </c>
      <c r="H82" s="34">
        <v>61793.334999999999</v>
      </c>
      <c r="I82" s="34">
        <v>1345</v>
      </c>
      <c r="J82" s="34">
        <v>0</v>
      </c>
      <c r="K82" s="34">
        <v>5550</v>
      </c>
      <c r="L82" s="34">
        <v>73806</v>
      </c>
    </row>
    <row r="83" spans="1:12" x14ac:dyDescent="0.25">
      <c r="A83" s="36">
        <v>61</v>
      </c>
      <c r="B83" s="35" t="s">
        <v>167</v>
      </c>
      <c r="C83" s="39" t="s">
        <v>85</v>
      </c>
      <c r="D83" s="39" t="s">
        <v>168</v>
      </c>
      <c r="E83" s="39">
        <v>2020</v>
      </c>
      <c r="F83" s="39">
        <v>2020</v>
      </c>
      <c r="G83" s="36">
        <v>1</v>
      </c>
      <c r="H83" s="34">
        <v>39950</v>
      </c>
      <c r="I83" s="34">
        <v>1320</v>
      </c>
      <c r="J83" s="34">
        <v>0</v>
      </c>
      <c r="K83" s="34">
        <v>6362.5</v>
      </c>
      <c r="L83" s="34">
        <v>105286.5</v>
      </c>
    </row>
    <row r="84" spans="1:12" x14ac:dyDescent="0.25">
      <c r="A84" s="36">
        <v>62</v>
      </c>
      <c r="B84" s="35" t="s">
        <v>169</v>
      </c>
      <c r="C84" s="39" t="s">
        <v>26</v>
      </c>
      <c r="D84" s="39" t="s">
        <v>170</v>
      </c>
      <c r="E84" s="39">
        <v>2016</v>
      </c>
      <c r="F84" s="39">
        <v>2023</v>
      </c>
      <c r="G84" s="36">
        <v>1</v>
      </c>
      <c r="H84" s="34">
        <v>0</v>
      </c>
      <c r="I84" s="34">
        <v>2104</v>
      </c>
      <c r="J84" s="34">
        <v>0</v>
      </c>
      <c r="K84" s="34">
        <v>6168.75</v>
      </c>
      <c r="L84" s="34">
        <v>169007.75</v>
      </c>
    </row>
    <row r="85" spans="1:12" x14ac:dyDescent="0.25">
      <c r="A85" s="36">
        <v>63</v>
      </c>
      <c r="B85" s="35" t="s">
        <v>171</v>
      </c>
      <c r="C85" s="39" t="s">
        <v>85</v>
      </c>
      <c r="D85" s="39" t="s">
        <v>172</v>
      </c>
      <c r="E85" s="39">
        <v>2020</v>
      </c>
      <c r="F85" s="39">
        <v>2020</v>
      </c>
      <c r="G85" s="36">
        <v>1</v>
      </c>
      <c r="H85" s="34">
        <v>41589.629999999997</v>
      </c>
      <c r="I85" s="34">
        <v>1198</v>
      </c>
      <c r="J85" s="34">
        <v>0</v>
      </c>
      <c r="K85" s="34">
        <v>6675</v>
      </c>
      <c r="L85" s="34">
        <v>98528</v>
      </c>
    </row>
    <row r="86" spans="1:12" x14ac:dyDescent="0.25">
      <c r="A86" s="36">
        <v>64</v>
      </c>
      <c r="B86" s="35" t="s">
        <v>173</v>
      </c>
      <c r="C86" s="39" t="s">
        <v>85</v>
      </c>
      <c r="D86" s="39" t="s">
        <v>174</v>
      </c>
      <c r="E86" s="39">
        <v>2020</v>
      </c>
      <c r="F86" s="39">
        <v>2020</v>
      </c>
      <c r="G86" s="36">
        <v>1</v>
      </c>
      <c r="H86" s="34">
        <v>45682.1</v>
      </c>
      <c r="I86" s="34">
        <v>1214</v>
      </c>
      <c r="J86" s="34">
        <v>0</v>
      </c>
      <c r="K86" s="34">
        <v>6650</v>
      </c>
      <c r="L86" s="34">
        <v>111957</v>
      </c>
    </row>
    <row r="87" spans="1:12" x14ac:dyDescent="0.25">
      <c r="A87" s="17" t="s">
        <v>175</v>
      </c>
      <c r="B87" s="18"/>
      <c r="C87" s="18"/>
      <c r="D87" s="18"/>
      <c r="E87" s="18"/>
      <c r="F87" s="18"/>
      <c r="G87" s="19">
        <f>SUM(G88:G105)</f>
        <v>18</v>
      </c>
      <c r="H87" s="30"/>
      <c r="I87" s="30"/>
      <c r="J87" s="30"/>
      <c r="K87" s="30"/>
      <c r="L87" s="31"/>
    </row>
    <row r="88" spans="1:12" x14ac:dyDescent="0.25">
      <c r="A88" s="37">
        <v>65</v>
      </c>
      <c r="B88" s="38" t="s">
        <v>29</v>
      </c>
      <c r="C88" s="39" t="s">
        <v>176</v>
      </c>
      <c r="D88" s="39" t="s">
        <v>177</v>
      </c>
      <c r="E88" s="39">
        <v>2022</v>
      </c>
      <c r="F88" s="39">
        <v>2022</v>
      </c>
      <c r="G88" s="36">
        <v>1</v>
      </c>
      <c r="H88" s="34" t="s">
        <v>178</v>
      </c>
      <c r="I88" s="34">
        <v>17200</v>
      </c>
      <c r="J88" s="34">
        <v>0</v>
      </c>
      <c r="K88" s="34">
        <v>7490</v>
      </c>
      <c r="L88" s="34">
        <v>103686</v>
      </c>
    </row>
    <row r="89" spans="1:12" x14ac:dyDescent="0.25">
      <c r="A89" s="43"/>
      <c r="B89" s="44"/>
      <c r="C89" s="39" t="s">
        <v>30</v>
      </c>
      <c r="D89" s="39" t="s">
        <v>179</v>
      </c>
      <c r="E89" s="39">
        <v>2018</v>
      </c>
      <c r="F89" s="39">
        <v>2018</v>
      </c>
      <c r="G89" s="36">
        <v>1</v>
      </c>
      <c r="H89" s="34" t="s">
        <v>180</v>
      </c>
      <c r="I89" s="34">
        <v>16044</v>
      </c>
      <c r="J89" s="34">
        <v>0</v>
      </c>
      <c r="K89" s="34">
        <v>6511</v>
      </c>
      <c r="L89" s="34">
        <v>201727</v>
      </c>
    </row>
    <row r="90" spans="1:12" x14ac:dyDescent="0.25">
      <c r="A90" s="36">
        <v>66</v>
      </c>
      <c r="B90" s="35" t="s">
        <v>181</v>
      </c>
      <c r="C90" s="39" t="s">
        <v>85</v>
      </c>
      <c r="D90" s="39" t="s">
        <v>182</v>
      </c>
      <c r="E90" s="39">
        <v>2018</v>
      </c>
      <c r="F90" s="39">
        <v>2018</v>
      </c>
      <c r="G90" s="36">
        <v>1</v>
      </c>
      <c r="H90" s="34" t="s">
        <v>183</v>
      </c>
      <c r="I90" s="34">
        <v>2700</v>
      </c>
      <c r="J90" s="34">
        <v>0</v>
      </c>
      <c r="K90" s="34">
        <v>5350</v>
      </c>
      <c r="L90" s="34">
        <v>135039</v>
      </c>
    </row>
    <row r="91" spans="1:12" x14ac:dyDescent="0.25">
      <c r="A91" s="36">
        <v>67</v>
      </c>
      <c r="B91" s="35" t="s">
        <v>184</v>
      </c>
      <c r="C91" s="39" t="s">
        <v>85</v>
      </c>
      <c r="D91" s="39" t="s">
        <v>185</v>
      </c>
      <c r="E91" s="39">
        <v>2020</v>
      </c>
      <c r="F91" s="39">
        <v>2020</v>
      </c>
      <c r="G91" s="36">
        <v>1</v>
      </c>
      <c r="H91" s="34" t="s">
        <v>186</v>
      </c>
      <c r="I91" s="34">
        <v>3100</v>
      </c>
      <c r="J91" s="34">
        <v>0</v>
      </c>
      <c r="K91" s="34">
        <v>5890</v>
      </c>
      <c r="L91" s="34">
        <v>130992</v>
      </c>
    </row>
    <row r="92" spans="1:12" x14ac:dyDescent="0.25">
      <c r="A92" s="36">
        <v>68</v>
      </c>
      <c r="B92" s="35" t="s">
        <v>187</v>
      </c>
      <c r="C92" s="39" t="s">
        <v>85</v>
      </c>
      <c r="D92" s="39" t="s">
        <v>188</v>
      </c>
      <c r="E92" s="39">
        <v>2020</v>
      </c>
      <c r="F92" s="39">
        <v>2020</v>
      </c>
      <c r="G92" s="36">
        <v>1</v>
      </c>
      <c r="H92" s="34" t="s">
        <v>189</v>
      </c>
      <c r="I92" s="34">
        <v>2400</v>
      </c>
      <c r="J92" s="34">
        <v>0</v>
      </c>
      <c r="K92" s="34">
        <v>4320</v>
      </c>
      <c r="L92" s="34">
        <v>175756</v>
      </c>
    </row>
    <row r="93" spans="1:12" x14ac:dyDescent="0.25">
      <c r="A93" s="36">
        <v>69</v>
      </c>
      <c r="B93" s="35" t="s">
        <v>190</v>
      </c>
      <c r="C93" s="39" t="s">
        <v>85</v>
      </c>
      <c r="D93" s="39" t="s">
        <v>191</v>
      </c>
      <c r="E93" s="39">
        <v>2018</v>
      </c>
      <c r="F93" s="39">
        <v>2018</v>
      </c>
      <c r="G93" s="36">
        <v>1</v>
      </c>
      <c r="H93" s="34" t="s">
        <v>192</v>
      </c>
      <c r="I93" s="34">
        <v>2800</v>
      </c>
      <c r="J93" s="34">
        <v>0</v>
      </c>
      <c r="K93" s="34">
        <v>5320</v>
      </c>
      <c r="L93" s="34">
        <v>285420</v>
      </c>
    </row>
    <row r="94" spans="1:12" x14ac:dyDescent="0.25">
      <c r="A94" s="36">
        <v>70</v>
      </c>
      <c r="B94" s="35" t="s">
        <v>193</v>
      </c>
      <c r="C94" s="39" t="s">
        <v>85</v>
      </c>
      <c r="D94" s="39" t="s">
        <v>194</v>
      </c>
      <c r="E94" s="39">
        <v>2018</v>
      </c>
      <c r="F94" s="39">
        <v>2018</v>
      </c>
      <c r="G94" s="36">
        <v>1</v>
      </c>
      <c r="H94" s="34" t="s">
        <v>192</v>
      </c>
      <c r="I94" s="34">
        <v>3000</v>
      </c>
      <c r="J94" s="34">
        <v>0</v>
      </c>
      <c r="K94" s="34">
        <v>5410</v>
      </c>
      <c r="L94" s="34">
        <v>268303</v>
      </c>
    </row>
    <row r="95" spans="1:12" x14ac:dyDescent="0.25">
      <c r="A95" s="36">
        <v>71</v>
      </c>
      <c r="B95" s="35" t="s">
        <v>195</v>
      </c>
      <c r="C95" s="39" t="s">
        <v>85</v>
      </c>
      <c r="D95" s="39" t="s">
        <v>196</v>
      </c>
      <c r="E95" s="39">
        <v>2021</v>
      </c>
      <c r="F95" s="39">
        <v>2021</v>
      </c>
      <c r="G95" s="36">
        <v>1</v>
      </c>
      <c r="H95" s="34" t="s">
        <v>197</v>
      </c>
      <c r="I95" s="34">
        <v>2100</v>
      </c>
      <c r="J95" s="34">
        <v>0</v>
      </c>
      <c r="K95" s="34">
        <v>3990</v>
      </c>
      <c r="L95" s="34">
        <v>72690</v>
      </c>
    </row>
    <row r="96" spans="1:12" x14ac:dyDescent="0.25">
      <c r="A96" s="36">
        <v>72</v>
      </c>
      <c r="B96" s="35" t="s">
        <v>198</v>
      </c>
      <c r="C96" s="39" t="s">
        <v>85</v>
      </c>
      <c r="D96" s="39" t="s">
        <v>199</v>
      </c>
      <c r="E96" s="39">
        <v>2018</v>
      </c>
      <c r="F96" s="39">
        <v>2018</v>
      </c>
      <c r="G96" s="36">
        <v>1</v>
      </c>
      <c r="H96" s="34" t="s">
        <v>192</v>
      </c>
      <c r="I96" s="34">
        <v>2700</v>
      </c>
      <c r="J96" s="34">
        <v>0</v>
      </c>
      <c r="K96" s="34">
        <v>5100</v>
      </c>
      <c r="L96" s="34">
        <v>180146</v>
      </c>
    </row>
    <row r="97" spans="1:12" x14ac:dyDescent="0.25">
      <c r="A97" s="36">
        <v>73</v>
      </c>
      <c r="B97" s="35" t="s">
        <v>200</v>
      </c>
      <c r="C97" s="39" t="s">
        <v>85</v>
      </c>
      <c r="D97" s="39" t="s">
        <v>201</v>
      </c>
      <c r="E97" s="39">
        <v>2018</v>
      </c>
      <c r="F97" s="39">
        <v>2018</v>
      </c>
      <c r="G97" s="36">
        <v>1</v>
      </c>
      <c r="H97" s="49" t="s">
        <v>192</v>
      </c>
      <c r="I97" s="34">
        <v>2400</v>
      </c>
      <c r="J97" s="34">
        <v>0</v>
      </c>
      <c r="K97" s="34">
        <v>4960</v>
      </c>
      <c r="L97" s="34">
        <v>229607</v>
      </c>
    </row>
    <row r="98" spans="1:12" x14ac:dyDescent="0.25">
      <c r="A98" s="36">
        <v>74</v>
      </c>
      <c r="B98" s="35" t="s">
        <v>202</v>
      </c>
      <c r="C98" s="39" t="s">
        <v>85</v>
      </c>
      <c r="D98" s="39" t="s">
        <v>203</v>
      </c>
      <c r="E98" s="39">
        <v>2021</v>
      </c>
      <c r="F98" s="39">
        <v>2021</v>
      </c>
      <c r="G98" s="36">
        <v>1</v>
      </c>
      <c r="H98" s="34" t="s">
        <v>197</v>
      </c>
      <c r="I98" s="34">
        <v>3000</v>
      </c>
      <c r="J98" s="34">
        <v>0</v>
      </c>
      <c r="K98" s="34">
        <v>5700</v>
      </c>
      <c r="L98" s="34">
        <v>110338</v>
      </c>
    </row>
    <row r="99" spans="1:12" x14ac:dyDescent="0.25">
      <c r="A99" s="36">
        <v>75</v>
      </c>
      <c r="B99" s="35" t="s">
        <v>204</v>
      </c>
      <c r="C99" s="39" t="s">
        <v>85</v>
      </c>
      <c r="D99" s="39" t="s">
        <v>205</v>
      </c>
      <c r="E99" s="39">
        <v>2019</v>
      </c>
      <c r="F99" s="39">
        <v>2019</v>
      </c>
      <c r="G99" s="36">
        <v>1</v>
      </c>
      <c r="H99" s="34">
        <v>83421</v>
      </c>
      <c r="I99" s="34">
        <v>2400</v>
      </c>
      <c r="J99" s="34">
        <v>0</v>
      </c>
      <c r="K99" s="34">
        <v>4536</v>
      </c>
      <c r="L99" s="34">
        <v>217561</v>
      </c>
    </row>
    <row r="100" spans="1:12" x14ac:dyDescent="0.25">
      <c r="A100" s="36">
        <v>76</v>
      </c>
      <c r="B100" s="35" t="s">
        <v>206</v>
      </c>
      <c r="C100" s="39" t="s">
        <v>85</v>
      </c>
      <c r="D100" s="39" t="s">
        <v>207</v>
      </c>
      <c r="E100" s="39">
        <v>2019</v>
      </c>
      <c r="F100" s="39">
        <v>2019</v>
      </c>
      <c r="G100" s="36">
        <v>1</v>
      </c>
      <c r="H100" s="34" t="s">
        <v>208</v>
      </c>
      <c r="I100" s="34">
        <v>2700</v>
      </c>
      <c r="J100" s="34">
        <v>0</v>
      </c>
      <c r="K100" s="34">
        <v>5292</v>
      </c>
      <c r="L100" s="34">
        <v>188428</v>
      </c>
    </row>
    <row r="101" spans="1:12" x14ac:dyDescent="0.25">
      <c r="A101" s="36">
        <v>77</v>
      </c>
      <c r="B101" s="35" t="s">
        <v>209</v>
      </c>
      <c r="C101" s="39" t="s">
        <v>85</v>
      </c>
      <c r="D101" s="39" t="s">
        <v>210</v>
      </c>
      <c r="E101" s="39">
        <v>2021</v>
      </c>
      <c r="F101" s="39">
        <v>2021</v>
      </c>
      <c r="G101" s="36">
        <v>1</v>
      </c>
      <c r="H101" s="34" t="s">
        <v>197</v>
      </c>
      <c r="I101" s="34">
        <v>2900</v>
      </c>
      <c r="J101" s="34">
        <v>0</v>
      </c>
      <c r="K101" s="34">
        <v>5480</v>
      </c>
      <c r="L101" s="34">
        <v>79398</v>
      </c>
    </row>
    <row r="102" spans="1:12" x14ac:dyDescent="0.25">
      <c r="A102" s="36">
        <v>78</v>
      </c>
      <c r="B102" s="35" t="s">
        <v>211</v>
      </c>
      <c r="C102" s="39" t="s">
        <v>85</v>
      </c>
      <c r="D102" s="39" t="s">
        <v>212</v>
      </c>
      <c r="E102" s="39">
        <v>2018</v>
      </c>
      <c r="F102" s="39">
        <v>2018</v>
      </c>
      <c r="G102" s="36">
        <v>1</v>
      </c>
      <c r="H102" s="34" t="s">
        <v>192</v>
      </c>
      <c r="I102" s="34">
        <v>2700</v>
      </c>
      <c r="J102" s="34">
        <v>0</v>
      </c>
      <c r="K102" s="34">
        <v>4815</v>
      </c>
      <c r="L102" s="34">
        <v>174959</v>
      </c>
    </row>
    <row r="103" spans="1:12" x14ac:dyDescent="0.25">
      <c r="A103" s="36">
        <v>79</v>
      </c>
      <c r="B103" s="35" t="s">
        <v>213</v>
      </c>
      <c r="C103" s="39" t="s">
        <v>85</v>
      </c>
      <c r="D103" s="39" t="s">
        <v>214</v>
      </c>
      <c r="E103" s="39">
        <v>2019</v>
      </c>
      <c r="F103" s="39">
        <v>2019</v>
      </c>
      <c r="G103" s="36">
        <v>1</v>
      </c>
      <c r="H103" s="34" t="s">
        <v>215</v>
      </c>
      <c r="I103" s="34">
        <v>2800</v>
      </c>
      <c r="J103" s="34">
        <v>0</v>
      </c>
      <c r="K103" s="34">
        <v>5320</v>
      </c>
      <c r="L103" s="34">
        <v>220591</v>
      </c>
    </row>
    <row r="104" spans="1:12" x14ac:dyDescent="0.25">
      <c r="A104" s="36">
        <v>80</v>
      </c>
      <c r="B104" s="35" t="s">
        <v>216</v>
      </c>
      <c r="C104" s="39" t="s">
        <v>85</v>
      </c>
      <c r="D104" s="39" t="s">
        <v>217</v>
      </c>
      <c r="E104" s="39">
        <v>2019</v>
      </c>
      <c r="F104" s="39">
        <v>2019</v>
      </c>
      <c r="G104" s="36">
        <v>1</v>
      </c>
      <c r="H104" s="34" t="s">
        <v>215</v>
      </c>
      <c r="I104" s="34">
        <v>2400</v>
      </c>
      <c r="J104" s="34">
        <v>0</v>
      </c>
      <c r="K104" s="34">
        <v>4560</v>
      </c>
      <c r="L104" s="34">
        <v>167195</v>
      </c>
    </row>
    <row r="105" spans="1:12" x14ac:dyDescent="0.25">
      <c r="A105" s="36">
        <v>81</v>
      </c>
      <c r="B105" s="35" t="s">
        <v>218</v>
      </c>
      <c r="C105" s="39" t="s">
        <v>26</v>
      </c>
      <c r="D105" s="39" t="s">
        <v>219</v>
      </c>
      <c r="E105" s="39">
        <v>2013</v>
      </c>
      <c r="F105" s="39">
        <v>2013</v>
      </c>
      <c r="G105" s="36">
        <v>1</v>
      </c>
      <c r="H105" s="34" t="s">
        <v>220</v>
      </c>
      <c r="I105" s="34">
        <v>0</v>
      </c>
      <c r="J105" s="34">
        <v>0</v>
      </c>
      <c r="K105" s="34">
        <v>0</v>
      </c>
      <c r="L105" s="34">
        <v>0</v>
      </c>
    </row>
    <row r="106" spans="1:12" x14ac:dyDescent="0.25">
      <c r="A106" s="17" t="s">
        <v>221</v>
      </c>
      <c r="B106" s="18"/>
      <c r="C106" s="18"/>
      <c r="D106" s="18"/>
      <c r="E106" s="18"/>
      <c r="F106" s="18"/>
      <c r="G106" s="19">
        <f>SUM(G107:G119)</f>
        <v>13</v>
      </c>
      <c r="H106" s="30"/>
      <c r="I106" s="30"/>
      <c r="J106" s="30"/>
      <c r="K106" s="30"/>
      <c r="L106" s="31"/>
    </row>
    <row r="107" spans="1:12" x14ac:dyDescent="0.25">
      <c r="A107" s="37">
        <v>82</v>
      </c>
      <c r="B107" s="38" t="s">
        <v>29</v>
      </c>
      <c r="C107" s="39" t="s">
        <v>21</v>
      </c>
      <c r="D107" s="39" t="s">
        <v>222</v>
      </c>
      <c r="E107" s="39">
        <v>2018</v>
      </c>
      <c r="F107" s="39">
        <v>2018</v>
      </c>
      <c r="G107" s="36">
        <v>1</v>
      </c>
      <c r="H107" s="50">
        <v>332031.09156999999</v>
      </c>
      <c r="I107" s="34">
        <v>7520</v>
      </c>
      <c r="J107" s="34">
        <v>0</v>
      </c>
      <c r="K107" s="34">
        <v>14521</v>
      </c>
      <c r="L107" s="34">
        <v>220413</v>
      </c>
    </row>
    <row r="108" spans="1:12" x14ac:dyDescent="0.25">
      <c r="A108" s="43"/>
      <c r="B108" s="44"/>
      <c r="C108" s="39" t="s">
        <v>32</v>
      </c>
      <c r="D108" s="39" t="s">
        <v>223</v>
      </c>
      <c r="E108" s="39">
        <v>2020</v>
      </c>
      <c r="F108" s="39">
        <v>2020</v>
      </c>
      <c r="G108" s="36">
        <v>1</v>
      </c>
      <c r="H108" s="51">
        <v>142304.1</v>
      </c>
      <c r="I108" s="34">
        <v>1800</v>
      </c>
      <c r="J108" s="34">
        <v>0</v>
      </c>
      <c r="K108" s="34">
        <v>7035</v>
      </c>
      <c r="L108" s="34">
        <v>113535</v>
      </c>
    </row>
    <row r="109" spans="1:12" x14ac:dyDescent="0.25">
      <c r="A109" s="36">
        <v>83</v>
      </c>
      <c r="B109" s="35" t="s">
        <v>224</v>
      </c>
      <c r="C109" s="39" t="s">
        <v>85</v>
      </c>
      <c r="D109" s="39" t="s">
        <v>225</v>
      </c>
      <c r="E109" s="39">
        <v>2020</v>
      </c>
      <c r="F109" s="39">
        <v>2020</v>
      </c>
      <c r="G109" s="36">
        <v>1</v>
      </c>
      <c r="H109" s="50">
        <v>120951.39301999999</v>
      </c>
      <c r="I109" s="34">
        <v>1350</v>
      </c>
      <c r="J109" s="34">
        <v>0</v>
      </c>
      <c r="K109" s="34">
        <v>5609</v>
      </c>
      <c r="L109" s="34">
        <v>115670</v>
      </c>
    </row>
    <row r="110" spans="1:12" x14ac:dyDescent="0.25">
      <c r="A110" s="36">
        <v>84</v>
      </c>
      <c r="B110" s="35" t="s">
        <v>226</v>
      </c>
      <c r="C110" s="39" t="s">
        <v>85</v>
      </c>
      <c r="D110" s="39" t="s">
        <v>227</v>
      </c>
      <c r="E110" s="39">
        <v>2020</v>
      </c>
      <c r="F110" s="39">
        <v>2020</v>
      </c>
      <c r="G110" s="36">
        <v>1</v>
      </c>
      <c r="H110" s="50">
        <v>105866.8</v>
      </c>
      <c r="I110" s="34">
        <v>1750</v>
      </c>
      <c r="J110" s="34">
        <v>0</v>
      </c>
      <c r="K110" s="34">
        <v>5324</v>
      </c>
      <c r="L110" s="34">
        <v>125975</v>
      </c>
    </row>
    <row r="111" spans="1:12" x14ac:dyDescent="0.25">
      <c r="A111" s="36">
        <v>85</v>
      </c>
      <c r="B111" s="35" t="s">
        <v>228</v>
      </c>
      <c r="C111" s="39" t="s">
        <v>85</v>
      </c>
      <c r="D111" s="39" t="s">
        <v>229</v>
      </c>
      <c r="E111" s="39">
        <v>2020</v>
      </c>
      <c r="F111" s="39">
        <v>2020</v>
      </c>
      <c r="G111" s="36">
        <v>1</v>
      </c>
      <c r="H111" s="50">
        <v>100546.1</v>
      </c>
      <c r="I111" s="34">
        <v>914</v>
      </c>
      <c r="J111" s="34">
        <v>0</v>
      </c>
      <c r="K111" s="34">
        <v>5178</v>
      </c>
      <c r="L111" s="34">
        <v>138178</v>
      </c>
    </row>
    <row r="112" spans="1:12" x14ac:dyDescent="0.25">
      <c r="A112" s="36">
        <v>86</v>
      </c>
      <c r="B112" s="35" t="s">
        <v>230</v>
      </c>
      <c r="C112" s="39" t="s">
        <v>85</v>
      </c>
      <c r="D112" s="39" t="s">
        <v>231</v>
      </c>
      <c r="E112" s="39">
        <v>2020</v>
      </c>
      <c r="F112" s="39">
        <v>2020</v>
      </c>
      <c r="G112" s="36">
        <v>1</v>
      </c>
      <c r="H112" s="52">
        <v>109025</v>
      </c>
      <c r="I112" s="34">
        <v>1640</v>
      </c>
      <c r="J112" s="53">
        <v>0</v>
      </c>
      <c r="K112" s="53">
        <v>2294</v>
      </c>
      <c r="L112" s="53">
        <v>123424</v>
      </c>
    </row>
    <row r="113" spans="1:12" x14ac:dyDescent="0.25">
      <c r="A113" s="36">
        <v>87</v>
      </c>
      <c r="B113" s="35" t="s">
        <v>232</v>
      </c>
      <c r="C113" s="39" t="s">
        <v>32</v>
      </c>
      <c r="D113" s="39" t="s">
        <v>233</v>
      </c>
      <c r="E113" s="39">
        <v>2020</v>
      </c>
      <c r="F113" s="39">
        <v>2020</v>
      </c>
      <c r="G113" s="36">
        <v>1</v>
      </c>
      <c r="H113" s="51">
        <v>142303.41</v>
      </c>
      <c r="I113" s="34">
        <v>1500</v>
      </c>
      <c r="J113" s="34">
        <v>0</v>
      </c>
      <c r="K113" s="34">
        <v>4945</v>
      </c>
      <c r="L113" s="34">
        <v>137345</v>
      </c>
    </row>
    <row r="114" spans="1:12" x14ac:dyDescent="0.25">
      <c r="A114" s="36">
        <v>88</v>
      </c>
      <c r="B114" s="35" t="s">
        <v>234</v>
      </c>
      <c r="C114" s="39" t="s">
        <v>85</v>
      </c>
      <c r="D114" s="39" t="s">
        <v>235</v>
      </c>
      <c r="E114" s="39">
        <v>2019</v>
      </c>
      <c r="F114" s="39">
        <v>2019</v>
      </c>
      <c r="G114" s="36">
        <v>1</v>
      </c>
      <c r="H114" s="51">
        <v>86468</v>
      </c>
      <c r="I114" s="34">
        <v>2200</v>
      </c>
      <c r="J114" s="34">
        <v>0</v>
      </c>
      <c r="K114" s="34">
        <v>10807</v>
      </c>
      <c r="L114" s="34">
        <v>254759</v>
      </c>
    </row>
    <row r="115" spans="1:12" x14ac:dyDescent="0.25">
      <c r="A115" s="36">
        <v>89</v>
      </c>
      <c r="B115" s="35" t="s">
        <v>236</v>
      </c>
      <c r="C115" s="39" t="s">
        <v>79</v>
      </c>
      <c r="D115" s="39" t="s">
        <v>237</v>
      </c>
      <c r="E115" s="39">
        <v>2018</v>
      </c>
      <c r="F115" s="39">
        <v>2018</v>
      </c>
      <c r="G115" s="36">
        <v>1</v>
      </c>
      <c r="H115" s="51">
        <v>120994.9</v>
      </c>
      <c r="I115" s="34">
        <v>2422</v>
      </c>
      <c r="J115" s="34">
        <v>0</v>
      </c>
      <c r="K115" s="34">
        <v>8760</v>
      </c>
      <c r="L115" s="34">
        <v>133520</v>
      </c>
    </row>
    <row r="116" spans="1:12" x14ac:dyDescent="0.25">
      <c r="A116" s="36">
        <v>90</v>
      </c>
      <c r="B116" s="35" t="s">
        <v>238</v>
      </c>
      <c r="C116" s="39" t="s">
        <v>85</v>
      </c>
      <c r="D116" s="39" t="s">
        <v>239</v>
      </c>
      <c r="E116" s="39">
        <v>2018</v>
      </c>
      <c r="F116" s="39">
        <v>2018</v>
      </c>
      <c r="G116" s="36">
        <v>1</v>
      </c>
      <c r="H116" s="50">
        <v>86468</v>
      </c>
      <c r="I116" s="34">
        <v>1500</v>
      </c>
      <c r="J116" s="34">
        <v>0</v>
      </c>
      <c r="K116" s="34">
        <v>7575</v>
      </c>
      <c r="L116" s="34">
        <v>174102</v>
      </c>
    </row>
    <row r="117" spans="1:12" x14ac:dyDescent="0.25">
      <c r="A117" s="36">
        <v>91</v>
      </c>
      <c r="B117" s="35" t="s">
        <v>240</v>
      </c>
      <c r="C117" s="39" t="s">
        <v>85</v>
      </c>
      <c r="D117" s="39" t="s">
        <v>241</v>
      </c>
      <c r="E117" s="39">
        <v>2019</v>
      </c>
      <c r="F117" s="39">
        <v>2020</v>
      </c>
      <c r="G117" s="36">
        <v>1</v>
      </c>
      <c r="H117" s="51">
        <v>86468</v>
      </c>
      <c r="I117" s="34">
        <v>2100</v>
      </c>
      <c r="J117" s="34">
        <v>0</v>
      </c>
      <c r="K117" s="34">
        <v>8074</v>
      </c>
      <c r="L117" s="34">
        <v>228500</v>
      </c>
    </row>
    <row r="118" spans="1:12" x14ac:dyDescent="0.25">
      <c r="A118" s="36">
        <v>92</v>
      </c>
      <c r="B118" s="35" t="s">
        <v>242</v>
      </c>
      <c r="C118" s="39" t="s">
        <v>85</v>
      </c>
      <c r="D118" s="39" t="s">
        <v>243</v>
      </c>
      <c r="E118" s="39">
        <v>2021</v>
      </c>
      <c r="F118" s="39">
        <v>2021</v>
      </c>
      <c r="G118" s="36">
        <v>1</v>
      </c>
      <c r="H118" s="50">
        <v>109570.1</v>
      </c>
      <c r="I118" s="34">
        <v>1960</v>
      </c>
      <c r="J118" s="34">
        <v>0</v>
      </c>
      <c r="K118" s="34">
        <v>13979</v>
      </c>
      <c r="L118" s="34">
        <v>103989</v>
      </c>
    </row>
    <row r="119" spans="1:12" x14ac:dyDescent="0.25">
      <c r="A119" s="36">
        <v>93</v>
      </c>
      <c r="B119" s="35" t="s">
        <v>244</v>
      </c>
      <c r="C119" s="39" t="s">
        <v>85</v>
      </c>
      <c r="D119" s="39" t="s">
        <v>245</v>
      </c>
      <c r="E119" s="39">
        <v>2020</v>
      </c>
      <c r="F119" s="39">
        <v>2020</v>
      </c>
      <c r="G119" s="36">
        <v>1</v>
      </c>
      <c r="H119" s="52">
        <v>109025</v>
      </c>
      <c r="I119" s="34">
        <v>7099.8</v>
      </c>
      <c r="J119" s="53">
        <v>0</v>
      </c>
      <c r="K119" s="53">
        <v>4251</v>
      </c>
      <c r="L119" s="53">
        <v>130541</v>
      </c>
    </row>
    <row r="120" spans="1:12" x14ac:dyDescent="0.25">
      <c r="A120" s="17" t="s">
        <v>246</v>
      </c>
      <c r="B120" s="18"/>
      <c r="C120" s="18"/>
      <c r="D120" s="18"/>
      <c r="E120" s="18"/>
      <c r="F120" s="18"/>
      <c r="G120" s="19">
        <f>SUM(G121:G136)</f>
        <v>16</v>
      </c>
      <c r="H120" s="30"/>
      <c r="I120" s="30"/>
      <c r="J120" s="30"/>
      <c r="K120" s="30"/>
      <c r="L120" s="31"/>
    </row>
    <row r="121" spans="1:12" x14ac:dyDescent="0.25">
      <c r="A121" s="37">
        <v>94</v>
      </c>
      <c r="B121" s="38" t="s">
        <v>29</v>
      </c>
      <c r="C121" s="39" t="s">
        <v>247</v>
      </c>
      <c r="D121" s="39" t="s">
        <v>248</v>
      </c>
      <c r="E121" s="39">
        <v>2020</v>
      </c>
      <c r="F121" s="39">
        <v>2020</v>
      </c>
      <c r="G121" s="36">
        <v>1</v>
      </c>
      <c r="H121" s="50">
        <v>412850.17599999998</v>
      </c>
      <c r="I121" s="34">
        <f>12450+2569</f>
        <v>15019</v>
      </c>
      <c r="J121" s="34">
        <v>0</v>
      </c>
      <c r="K121" s="34">
        <v>7560</v>
      </c>
      <c r="L121" s="34">
        <v>151600</v>
      </c>
    </row>
    <row r="122" spans="1:12" x14ac:dyDescent="0.25">
      <c r="A122" s="43"/>
      <c r="B122" s="44"/>
      <c r="C122" s="39" t="s">
        <v>249</v>
      </c>
      <c r="D122" s="39" t="s">
        <v>250</v>
      </c>
      <c r="E122" s="39">
        <v>2017</v>
      </c>
      <c r="F122" s="39">
        <v>2017</v>
      </c>
      <c r="G122" s="36">
        <v>1</v>
      </c>
      <c r="H122" s="50">
        <v>347433.41100000002</v>
      </c>
      <c r="I122" s="34">
        <v>16002</v>
      </c>
      <c r="J122" s="34">
        <v>0</v>
      </c>
      <c r="K122" s="34">
        <v>6720</v>
      </c>
      <c r="L122" s="34">
        <v>253600</v>
      </c>
    </row>
    <row r="123" spans="1:12" x14ac:dyDescent="0.25">
      <c r="A123" s="36">
        <v>95</v>
      </c>
      <c r="B123" s="35" t="s">
        <v>251</v>
      </c>
      <c r="C123" s="39" t="s">
        <v>32</v>
      </c>
      <c r="D123" s="39" t="s">
        <v>252</v>
      </c>
      <c r="E123" s="39">
        <v>2018</v>
      </c>
      <c r="F123" s="39">
        <v>2018</v>
      </c>
      <c r="G123" s="36">
        <v>1</v>
      </c>
      <c r="H123" s="50">
        <v>109432.503</v>
      </c>
      <c r="I123" s="34">
        <v>9365</v>
      </c>
      <c r="J123" s="34">
        <v>0</v>
      </c>
      <c r="K123" s="34">
        <v>6720</v>
      </c>
      <c r="L123" s="34">
        <v>162600</v>
      </c>
    </row>
    <row r="124" spans="1:12" x14ac:dyDescent="0.25">
      <c r="A124" s="36">
        <v>96</v>
      </c>
      <c r="B124" s="35" t="s">
        <v>253</v>
      </c>
      <c r="C124" s="39" t="s">
        <v>85</v>
      </c>
      <c r="D124" s="39" t="s">
        <v>254</v>
      </c>
      <c r="E124" s="39">
        <v>2018</v>
      </c>
      <c r="F124" s="39">
        <v>2018</v>
      </c>
      <c r="G124" s="36">
        <v>1</v>
      </c>
      <c r="H124" s="50">
        <v>77718.797999999995</v>
      </c>
      <c r="I124" s="34">
        <v>4704</v>
      </c>
      <c r="J124" s="34">
        <v>0</v>
      </c>
      <c r="K124" s="34">
        <v>6720</v>
      </c>
      <c r="L124" s="34">
        <v>180600</v>
      </c>
    </row>
    <row r="125" spans="1:12" x14ac:dyDescent="0.25">
      <c r="A125" s="36">
        <v>97</v>
      </c>
      <c r="B125" s="35" t="s">
        <v>255</v>
      </c>
      <c r="C125" s="39" t="s">
        <v>85</v>
      </c>
      <c r="D125" s="39" t="s">
        <v>256</v>
      </c>
      <c r="E125" s="39">
        <v>2018</v>
      </c>
      <c r="F125" s="39">
        <v>2018</v>
      </c>
      <c r="G125" s="36">
        <v>1</v>
      </c>
      <c r="H125" s="50">
        <v>77718.797999999995</v>
      </c>
      <c r="I125" s="34">
        <f>4704+1450</f>
        <v>6154</v>
      </c>
      <c r="J125" s="34">
        <v>0</v>
      </c>
      <c r="K125" s="34">
        <v>6720</v>
      </c>
      <c r="L125" s="34">
        <v>184600</v>
      </c>
    </row>
    <row r="126" spans="1:12" x14ac:dyDescent="0.25">
      <c r="A126" s="36">
        <v>98</v>
      </c>
      <c r="B126" s="35" t="s">
        <v>257</v>
      </c>
      <c r="C126" s="39" t="s">
        <v>85</v>
      </c>
      <c r="D126" s="39" t="s">
        <v>258</v>
      </c>
      <c r="E126" s="39">
        <v>2018</v>
      </c>
      <c r="F126" s="39">
        <v>2018</v>
      </c>
      <c r="G126" s="36">
        <v>1</v>
      </c>
      <c r="H126" s="50">
        <v>77718.797999999995</v>
      </c>
      <c r="I126" s="34">
        <v>4704</v>
      </c>
      <c r="J126" s="34">
        <v>0</v>
      </c>
      <c r="K126" s="34">
        <v>6720</v>
      </c>
      <c r="L126" s="34">
        <v>167600</v>
      </c>
    </row>
    <row r="127" spans="1:12" x14ac:dyDescent="0.25">
      <c r="A127" s="36">
        <v>99</v>
      </c>
      <c r="B127" s="35" t="s">
        <v>259</v>
      </c>
      <c r="C127" s="39" t="s">
        <v>85</v>
      </c>
      <c r="D127" s="39" t="s">
        <v>260</v>
      </c>
      <c r="E127" s="39">
        <v>2018</v>
      </c>
      <c r="F127" s="39">
        <v>2018</v>
      </c>
      <c r="G127" s="36">
        <v>1</v>
      </c>
      <c r="H127" s="50">
        <v>77718.797999999995</v>
      </c>
      <c r="I127" s="34">
        <v>4704</v>
      </c>
      <c r="J127" s="34">
        <v>0</v>
      </c>
      <c r="K127" s="34">
        <v>6720</v>
      </c>
      <c r="L127" s="34">
        <v>162600</v>
      </c>
    </row>
    <row r="128" spans="1:12" x14ac:dyDescent="0.25">
      <c r="A128" s="36">
        <v>100</v>
      </c>
      <c r="B128" s="35" t="s">
        <v>261</v>
      </c>
      <c r="C128" s="39" t="s">
        <v>85</v>
      </c>
      <c r="D128" s="39" t="s">
        <v>262</v>
      </c>
      <c r="E128" s="39">
        <v>2018</v>
      </c>
      <c r="F128" s="39">
        <v>2018</v>
      </c>
      <c r="G128" s="36">
        <v>1</v>
      </c>
      <c r="H128" s="50">
        <v>77718.797999999995</v>
      </c>
      <c r="I128" s="34">
        <v>4704</v>
      </c>
      <c r="J128" s="34">
        <v>0</v>
      </c>
      <c r="K128" s="34">
        <v>6720</v>
      </c>
      <c r="L128" s="34">
        <v>184600</v>
      </c>
    </row>
    <row r="129" spans="1:12" x14ac:dyDescent="0.25">
      <c r="A129" s="36">
        <v>101</v>
      </c>
      <c r="B129" s="35" t="s">
        <v>263</v>
      </c>
      <c r="C129" s="39" t="s">
        <v>85</v>
      </c>
      <c r="D129" s="39" t="s">
        <v>264</v>
      </c>
      <c r="E129" s="39">
        <v>2018</v>
      </c>
      <c r="F129" s="39">
        <v>2018</v>
      </c>
      <c r="G129" s="36">
        <v>1</v>
      </c>
      <c r="H129" s="50">
        <v>77718.797999999995</v>
      </c>
      <c r="I129" s="34">
        <f>4704+1500</f>
        <v>6204</v>
      </c>
      <c r="J129" s="34">
        <v>0</v>
      </c>
      <c r="K129" s="34">
        <v>6720</v>
      </c>
      <c r="L129" s="34">
        <v>176600</v>
      </c>
    </row>
    <row r="130" spans="1:12" x14ac:dyDescent="0.25">
      <c r="A130" s="36">
        <v>102</v>
      </c>
      <c r="B130" s="35" t="s">
        <v>265</v>
      </c>
      <c r="C130" s="39" t="s">
        <v>85</v>
      </c>
      <c r="D130" s="39" t="s">
        <v>266</v>
      </c>
      <c r="E130" s="39">
        <v>2018</v>
      </c>
      <c r="F130" s="39">
        <v>2018</v>
      </c>
      <c r="G130" s="36">
        <v>1</v>
      </c>
      <c r="H130" s="50">
        <v>84907.430999999997</v>
      </c>
      <c r="I130" s="34">
        <v>4704</v>
      </c>
      <c r="J130" s="34">
        <v>0</v>
      </c>
      <c r="K130" s="34">
        <v>6720</v>
      </c>
      <c r="L130" s="34">
        <v>200600</v>
      </c>
    </row>
    <row r="131" spans="1:12" x14ac:dyDescent="0.25">
      <c r="A131" s="36">
        <v>103</v>
      </c>
      <c r="B131" s="35" t="s">
        <v>267</v>
      </c>
      <c r="C131" s="39" t="s">
        <v>85</v>
      </c>
      <c r="D131" s="39" t="s">
        <v>268</v>
      </c>
      <c r="E131" s="39">
        <v>2018</v>
      </c>
      <c r="F131" s="39">
        <v>2019</v>
      </c>
      <c r="G131" s="36">
        <v>1</v>
      </c>
      <c r="H131" s="50">
        <v>83570.306489999988</v>
      </c>
      <c r="I131" s="34">
        <v>4704</v>
      </c>
      <c r="J131" s="34">
        <v>0</v>
      </c>
      <c r="K131" s="34">
        <v>6720</v>
      </c>
      <c r="L131" s="34">
        <v>184600</v>
      </c>
    </row>
    <row r="132" spans="1:12" x14ac:dyDescent="0.25">
      <c r="A132" s="36">
        <v>104</v>
      </c>
      <c r="B132" s="35" t="s">
        <v>269</v>
      </c>
      <c r="C132" s="39" t="s">
        <v>85</v>
      </c>
      <c r="D132" s="39" t="s">
        <v>270</v>
      </c>
      <c r="E132" s="39">
        <v>2018</v>
      </c>
      <c r="F132" s="39">
        <v>2018</v>
      </c>
      <c r="G132" s="36">
        <v>1</v>
      </c>
      <c r="H132" s="50">
        <v>77718.797999999995</v>
      </c>
      <c r="I132" s="34">
        <v>4704</v>
      </c>
      <c r="J132" s="34">
        <v>0</v>
      </c>
      <c r="K132" s="34">
        <v>6720</v>
      </c>
      <c r="L132" s="34">
        <v>192600</v>
      </c>
    </row>
    <row r="133" spans="1:12" x14ac:dyDescent="0.25">
      <c r="A133" s="36">
        <v>105</v>
      </c>
      <c r="B133" s="35" t="s">
        <v>271</v>
      </c>
      <c r="C133" s="39" t="s">
        <v>32</v>
      </c>
      <c r="D133" s="39" t="s">
        <v>272</v>
      </c>
      <c r="E133" s="39">
        <v>2018</v>
      </c>
      <c r="F133" s="39">
        <v>2018</v>
      </c>
      <c r="G133" s="36">
        <v>1</v>
      </c>
      <c r="H133" s="50">
        <v>119432.503</v>
      </c>
      <c r="I133" s="34">
        <v>4704</v>
      </c>
      <c r="J133" s="34">
        <v>0</v>
      </c>
      <c r="K133" s="34">
        <v>6720</v>
      </c>
      <c r="L133" s="34">
        <v>159600</v>
      </c>
    </row>
    <row r="134" spans="1:12" x14ac:dyDescent="0.25">
      <c r="A134" s="36">
        <v>106</v>
      </c>
      <c r="B134" s="35" t="s">
        <v>273</v>
      </c>
      <c r="C134" s="39" t="s">
        <v>32</v>
      </c>
      <c r="D134" s="39" t="s">
        <v>274</v>
      </c>
      <c r="E134" s="39">
        <v>2021</v>
      </c>
      <c r="F134" s="39">
        <v>2021</v>
      </c>
      <c r="G134" s="36">
        <v>1</v>
      </c>
      <c r="H134" s="50">
        <v>117803.533</v>
      </c>
      <c r="I134" s="34">
        <v>4704</v>
      </c>
      <c r="J134" s="34">
        <v>0</v>
      </c>
      <c r="K134" s="34">
        <v>6720</v>
      </c>
      <c r="L134" s="34">
        <v>51600</v>
      </c>
    </row>
    <row r="135" spans="1:12" x14ac:dyDescent="0.25">
      <c r="A135" s="36">
        <v>107</v>
      </c>
      <c r="B135" s="35" t="s">
        <v>275</v>
      </c>
      <c r="C135" s="39" t="s">
        <v>32</v>
      </c>
      <c r="D135" s="39" t="s">
        <v>276</v>
      </c>
      <c r="E135" s="39">
        <v>2021</v>
      </c>
      <c r="F135" s="39">
        <v>2021</v>
      </c>
      <c r="G135" s="36">
        <v>1</v>
      </c>
      <c r="H135" s="50">
        <v>117803.533</v>
      </c>
      <c r="I135" s="34">
        <v>4704</v>
      </c>
      <c r="J135" s="34">
        <v>0</v>
      </c>
      <c r="K135" s="34">
        <v>6720</v>
      </c>
      <c r="L135" s="34">
        <v>122600</v>
      </c>
    </row>
    <row r="136" spans="1:12" x14ac:dyDescent="0.25">
      <c r="A136" s="36">
        <v>108</v>
      </c>
      <c r="B136" s="35" t="s">
        <v>277</v>
      </c>
      <c r="C136" s="39" t="s">
        <v>85</v>
      </c>
      <c r="D136" s="39" t="s">
        <v>278</v>
      </c>
      <c r="E136" s="39">
        <v>2018</v>
      </c>
      <c r="F136" s="39">
        <v>2018</v>
      </c>
      <c r="G136" s="36">
        <v>1</v>
      </c>
      <c r="H136" s="50">
        <v>77718.797999999995</v>
      </c>
      <c r="I136" s="34">
        <f>4704+1500</f>
        <v>6204</v>
      </c>
      <c r="J136" s="34">
        <v>0</v>
      </c>
      <c r="K136" s="34">
        <v>6720</v>
      </c>
      <c r="L136" s="34">
        <v>160600</v>
      </c>
    </row>
    <row r="137" spans="1:12" x14ac:dyDescent="0.25">
      <c r="A137" s="17" t="s">
        <v>279</v>
      </c>
      <c r="B137" s="18"/>
      <c r="C137" s="18"/>
      <c r="D137" s="18"/>
      <c r="E137" s="18"/>
      <c r="F137" s="18"/>
      <c r="G137" s="19">
        <f>SUM(G138:G155)</f>
        <v>18</v>
      </c>
      <c r="H137" s="30"/>
      <c r="I137" s="30"/>
      <c r="J137" s="30"/>
      <c r="K137" s="30"/>
      <c r="L137" s="31"/>
    </row>
    <row r="138" spans="1:12" x14ac:dyDescent="0.25">
      <c r="A138" s="37">
        <v>109</v>
      </c>
      <c r="B138" s="38" t="s">
        <v>29</v>
      </c>
      <c r="C138" s="39" t="s">
        <v>112</v>
      </c>
      <c r="D138" s="39" t="s">
        <v>280</v>
      </c>
      <c r="E138" s="39">
        <v>2022</v>
      </c>
      <c r="F138" s="39">
        <v>2022</v>
      </c>
      <c r="G138" s="36">
        <v>1</v>
      </c>
      <c r="H138" s="34">
        <v>652780.80000000005</v>
      </c>
      <c r="I138" s="42">
        <v>10327.6</v>
      </c>
      <c r="J138" s="34">
        <v>6000</v>
      </c>
      <c r="K138" s="42">
        <v>7213</v>
      </c>
      <c r="L138" s="42">
        <v>56439</v>
      </c>
    </row>
    <row r="139" spans="1:12" x14ac:dyDescent="0.25">
      <c r="A139" s="43"/>
      <c r="B139" s="44"/>
      <c r="C139" s="39" t="s">
        <v>32</v>
      </c>
      <c r="D139" s="39" t="s">
        <v>281</v>
      </c>
      <c r="E139" s="39">
        <v>2021</v>
      </c>
      <c r="F139" s="39">
        <v>2021</v>
      </c>
      <c r="G139" s="36">
        <v>1</v>
      </c>
      <c r="H139" s="34">
        <v>155291.8849</v>
      </c>
      <c r="I139" s="42">
        <v>10327.6</v>
      </c>
      <c r="J139" s="34">
        <v>0</v>
      </c>
      <c r="K139" s="42">
        <v>6350</v>
      </c>
      <c r="L139" s="42">
        <v>57767</v>
      </c>
    </row>
    <row r="140" spans="1:12" x14ac:dyDescent="0.25">
      <c r="A140" s="36">
        <v>110</v>
      </c>
      <c r="B140" s="35" t="s">
        <v>282</v>
      </c>
      <c r="C140" s="39" t="s">
        <v>32</v>
      </c>
      <c r="D140" s="39" t="s">
        <v>283</v>
      </c>
      <c r="E140" s="39">
        <v>2020</v>
      </c>
      <c r="F140" s="39">
        <v>2023</v>
      </c>
      <c r="G140" s="36">
        <v>1</v>
      </c>
      <c r="H140" s="34">
        <v>129274.32950000001</v>
      </c>
      <c r="I140" s="42">
        <v>3938.692</v>
      </c>
      <c r="J140" s="34">
        <v>0</v>
      </c>
      <c r="K140" s="42">
        <v>5965</v>
      </c>
      <c r="L140" s="42">
        <v>30130</v>
      </c>
    </row>
    <row r="141" spans="1:12" x14ac:dyDescent="0.25">
      <c r="A141" s="36">
        <v>111</v>
      </c>
      <c r="B141" s="35" t="s">
        <v>284</v>
      </c>
      <c r="C141" s="39" t="s">
        <v>85</v>
      </c>
      <c r="D141" s="39" t="s">
        <v>285</v>
      </c>
      <c r="E141" s="39">
        <v>2020</v>
      </c>
      <c r="F141" s="39">
        <v>2020</v>
      </c>
      <c r="G141" s="36">
        <v>1</v>
      </c>
      <c r="H141" s="34">
        <v>92534.353920000009</v>
      </c>
      <c r="I141" s="42">
        <v>2296</v>
      </c>
      <c r="J141" s="34">
        <v>0</v>
      </c>
      <c r="K141" s="42">
        <v>4682</v>
      </c>
      <c r="L141" s="42">
        <v>85217</v>
      </c>
    </row>
    <row r="142" spans="1:12" x14ac:dyDescent="0.25">
      <c r="A142" s="36">
        <v>112</v>
      </c>
      <c r="B142" s="35" t="s">
        <v>286</v>
      </c>
      <c r="C142" s="39" t="s">
        <v>85</v>
      </c>
      <c r="D142" s="39" t="s">
        <v>287</v>
      </c>
      <c r="E142" s="39">
        <v>2021</v>
      </c>
      <c r="F142" s="39">
        <v>2021</v>
      </c>
      <c r="G142" s="36">
        <v>1</v>
      </c>
      <c r="H142" s="34">
        <v>101090.00049999999</v>
      </c>
      <c r="I142" s="42">
        <v>3999.2</v>
      </c>
      <c r="J142" s="34">
        <v>0</v>
      </c>
      <c r="K142" s="42">
        <v>6142</v>
      </c>
      <c r="L142" s="42">
        <v>79952</v>
      </c>
    </row>
    <row r="143" spans="1:12" x14ac:dyDescent="0.25">
      <c r="A143" s="36">
        <v>113</v>
      </c>
      <c r="B143" s="35" t="s">
        <v>288</v>
      </c>
      <c r="C143" s="39" t="s">
        <v>85</v>
      </c>
      <c r="D143" s="39" t="s">
        <v>289</v>
      </c>
      <c r="E143" s="39">
        <v>2017</v>
      </c>
      <c r="F143" s="39">
        <v>2021</v>
      </c>
      <c r="G143" s="36">
        <v>1</v>
      </c>
      <c r="H143" s="34">
        <v>106587.8</v>
      </c>
      <c r="I143" s="42">
        <v>6000</v>
      </c>
      <c r="J143" s="34">
        <v>10000</v>
      </c>
      <c r="K143" s="42">
        <v>5460</v>
      </c>
      <c r="L143" s="42">
        <v>171644</v>
      </c>
    </row>
    <row r="144" spans="1:12" x14ac:dyDescent="0.25">
      <c r="A144" s="36">
        <v>114</v>
      </c>
      <c r="B144" s="35" t="s">
        <v>290</v>
      </c>
      <c r="C144" s="39" t="s">
        <v>85</v>
      </c>
      <c r="D144" s="39" t="s">
        <v>291</v>
      </c>
      <c r="E144" s="39">
        <v>2020</v>
      </c>
      <c r="F144" s="39">
        <v>2020</v>
      </c>
      <c r="G144" s="36">
        <v>1</v>
      </c>
      <c r="H144" s="34">
        <v>93270.945790000012</v>
      </c>
      <c r="I144" s="42">
        <v>1600</v>
      </c>
      <c r="J144" s="34">
        <v>0</v>
      </c>
      <c r="K144" s="42">
        <v>4785</v>
      </c>
      <c r="L144" s="42">
        <v>119001</v>
      </c>
    </row>
    <row r="145" spans="1:12" x14ac:dyDescent="0.25">
      <c r="A145" s="36">
        <v>115</v>
      </c>
      <c r="B145" s="35" t="s">
        <v>292</v>
      </c>
      <c r="C145" s="39" t="s">
        <v>85</v>
      </c>
      <c r="D145" s="39" t="s">
        <v>293</v>
      </c>
      <c r="E145" s="39">
        <v>2017</v>
      </c>
      <c r="F145" s="39">
        <v>2021</v>
      </c>
      <c r="G145" s="36">
        <v>1</v>
      </c>
      <c r="H145" s="34">
        <v>116999.27451999999</v>
      </c>
      <c r="I145" s="42">
        <v>2700</v>
      </c>
      <c r="J145" s="34">
        <v>0</v>
      </c>
      <c r="K145" s="42">
        <v>6325</v>
      </c>
      <c r="L145" s="42">
        <v>190690</v>
      </c>
    </row>
    <row r="146" spans="1:12" x14ac:dyDescent="0.25">
      <c r="A146" s="36">
        <v>116</v>
      </c>
      <c r="B146" s="35" t="s">
        <v>294</v>
      </c>
      <c r="C146" s="39" t="s">
        <v>85</v>
      </c>
      <c r="D146" s="39" t="s">
        <v>295</v>
      </c>
      <c r="E146" s="39">
        <v>2020</v>
      </c>
      <c r="F146" s="39">
        <v>2020</v>
      </c>
      <c r="G146" s="36">
        <v>1</v>
      </c>
      <c r="H146" s="34">
        <v>93270.945000000007</v>
      </c>
      <c r="I146" s="42">
        <v>4500</v>
      </c>
      <c r="J146" s="34">
        <v>0</v>
      </c>
      <c r="K146" s="42">
        <v>6670</v>
      </c>
      <c r="L146" s="42">
        <v>90141</v>
      </c>
    </row>
    <row r="147" spans="1:12" x14ac:dyDescent="0.25">
      <c r="A147" s="36">
        <v>117</v>
      </c>
      <c r="B147" s="35" t="s">
        <v>296</v>
      </c>
      <c r="C147" s="39" t="s">
        <v>85</v>
      </c>
      <c r="D147" s="39" t="s">
        <v>297</v>
      </c>
      <c r="E147" s="39">
        <v>2019</v>
      </c>
      <c r="F147" s="39">
        <v>2019</v>
      </c>
      <c r="G147" s="36">
        <v>1</v>
      </c>
      <c r="H147" s="54">
        <v>87628</v>
      </c>
      <c r="I147" s="42">
        <v>3400</v>
      </c>
      <c r="J147" s="34">
        <v>0</v>
      </c>
      <c r="K147" s="42">
        <v>6380</v>
      </c>
      <c r="L147" s="42">
        <v>118818</v>
      </c>
    </row>
    <row r="148" spans="1:12" x14ac:dyDescent="0.25">
      <c r="A148" s="36">
        <v>118</v>
      </c>
      <c r="B148" s="35" t="s">
        <v>298</v>
      </c>
      <c r="C148" s="39" t="s">
        <v>85</v>
      </c>
      <c r="D148" s="39" t="s">
        <v>299</v>
      </c>
      <c r="E148" s="39">
        <v>2020</v>
      </c>
      <c r="F148" s="39">
        <v>2020</v>
      </c>
      <c r="G148" s="36">
        <v>1</v>
      </c>
      <c r="H148" s="34">
        <v>89315</v>
      </c>
      <c r="I148" s="42">
        <v>3808</v>
      </c>
      <c r="J148" s="34">
        <v>0</v>
      </c>
      <c r="K148" s="42">
        <v>6570</v>
      </c>
      <c r="L148" s="42">
        <v>80764</v>
      </c>
    </row>
    <row r="149" spans="1:12" x14ac:dyDescent="0.25">
      <c r="A149" s="36">
        <v>119</v>
      </c>
      <c r="B149" s="35" t="s">
        <v>300</v>
      </c>
      <c r="C149" s="39" t="s">
        <v>85</v>
      </c>
      <c r="D149" s="39" t="s">
        <v>301</v>
      </c>
      <c r="E149" s="39">
        <v>2020</v>
      </c>
      <c r="F149" s="39">
        <v>2020</v>
      </c>
      <c r="G149" s="36">
        <v>1</v>
      </c>
      <c r="H149" s="34">
        <v>92534.353000000003</v>
      </c>
      <c r="I149" s="42">
        <v>2998</v>
      </c>
      <c r="J149" s="34">
        <v>0</v>
      </c>
      <c r="K149" s="42">
        <v>2300</v>
      </c>
      <c r="L149" s="42">
        <v>86152</v>
      </c>
    </row>
    <row r="150" spans="1:12" x14ac:dyDescent="0.25">
      <c r="A150" s="36">
        <v>120</v>
      </c>
      <c r="B150" s="35" t="s">
        <v>302</v>
      </c>
      <c r="C150" s="39" t="s">
        <v>85</v>
      </c>
      <c r="D150" s="39" t="s">
        <v>303</v>
      </c>
      <c r="E150" s="39">
        <v>2021</v>
      </c>
      <c r="F150" s="39">
        <v>2021</v>
      </c>
      <c r="G150" s="36">
        <v>1</v>
      </c>
      <c r="H150" s="34">
        <v>91984.067999999999</v>
      </c>
      <c r="I150" s="42">
        <v>2998</v>
      </c>
      <c r="J150" s="34">
        <v>0</v>
      </c>
      <c r="K150" s="42">
        <v>6580</v>
      </c>
      <c r="L150" s="42">
        <v>120689</v>
      </c>
    </row>
    <row r="151" spans="1:12" x14ac:dyDescent="0.25">
      <c r="A151" s="36">
        <v>121</v>
      </c>
      <c r="B151" s="35" t="s">
        <v>304</v>
      </c>
      <c r="C151" s="39" t="s">
        <v>32</v>
      </c>
      <c r="D151" s="39" t="s">
        <v>305</v>
      </c>
      <c r="E151" s="39">
        <v>2019</v>
      </c>
      <c r="F151" s="39">
        <v>2019</v>
      </c>
      <c r="G151" s="36">
        <v>1</v>
      </c>
      <c r="H151" s="54">
        <v>133124.29999999999</v>
      </c>
      <c r="I151" s="42">
        <v>2680</v>
      </c>
      <c r="J151" s="34">
        <v>0</v>
      </c>
      <c r="K151" s="42">
        <v>6270</v>
      </c>
      <c r="L151" s="42">
        <v>148654</v>
      </c>
    </row>
    <row r="152" spans="1:12" x14ac:dyDescent="0.25">
      <c r="A152" s="36">
        <v>122</v>
      </c>
      <c r="B152" s="35" t="s">
        <v>306</v>
      </c>
      <c r="C152" s="39" t="s">
        <v>85</v>
      </c>
      <c r="D152" s="39" t="s">
        <v>307</v>
      </c>
      <c r="E152" s="39">
        <v>2020</v>
      </c>
      <c r="F152" s="39">
        <v>2022</v>
      </c>
      <c r="G152" s="36">
        <v>1</v>
      </c>
      <c r="H152" s="34">
        <v>89916</v>
      </c>
      <c r="I152" s="42">
        <v>2832</v>
      </c>
      <c r="J152" s="34">
        <v>0</v>
      </c>
      <c r="K152" s="42">
        <v>6350</v>
      </c>
      <c r="L152" s="42">
        <v>120101</v>
      </c>
    </row>
    <row r="153" spans="1:12" x14ac:dyDescent="0.25">
      <c r="A153" s="36">
        <v>123</v>
      </c>
      <c r="B153" s="35" t="s">
        <v>308</v>
      </c>
      <c r="C153" s="39" t="s">
        <v>85</v>
      </c>
      <c r="D153" s="39" t="s">
        <v>309</v>
      </c>
      <c r="E153" s="39">
        <v>2021</v>
      </c>
      <c r="F153" s="39">
        <v>2021</v>
      </c>
      <c r="G153" s="36">
        <v>1</v>
      </c>
      <c r="H153" s="34">
        <v>101090.49073</v>
      </c>
      <c r="I153" s="42">
        <v>2700</v>
      </c>
      <c r="J153" s="34">
        <v>0</v>
      </c>
      <c r="K153" s="42">
        <v>5860</v>
      </c>
      <c r="L153" s="42">
        <v>63824</v>
      </c>
    </row>
    <row r="154" spans="1:12" x14ac:dyDescent="0.25">
      <c r="A154" s="36">
        <v>124</v>
      </c>
      <c r="B154" s="35" t="s">
        <v>310</v>
      </c>
      <c r="C154" s="39" t="s">
        <v>85</v>
      </c>
      <c r="D154" s="39" t="s">
        <v>311</v>
      </c>
      <c r="E154" s="39">
        <v>2021</v>
      </c>
      <c r="F154" s="39">
        <v>2021</v>
      </c>
      <c r="G154" s="36">
        <v>1</v>
      </c>
      <c r="H154" s="34">
        <v>91984.06</v>
      </c>
      <c r="I154" s="42">
        <v>3890</v>
      </c>
      <c r="J154" s="34">
        <v>0</v>
      </c>
      <c r="K154" s="42">
        <v>6530</v>
      </c>
      <c r="L154" s="42">
        <v>73272</v>
      </c>
    </row>
    <row r="155" spans="1:12" x14ac:dyDescent="0.25">
      <c r="A155" s="36">
        <v>125</v>
      </c>
      <c r="B155" s="35" t="s">
        <v>312</v>
      </c>
      <c r="C155" s="39" t="s">
        <v>85</v>
      </c>
      <c r="D155" s="39" t="s">
        <v>313</v>
      </c>
      <c r="E155" s="39">
        <v>2019</v>
      </c>
      <c r="F155" s="39">
        <v>2019</v>
      </c>
      <c r="G155" s="36">
        <v>1</v>
      </c>
      <c r="H155" s="34">
        <v>83727.027109999995</v>
      </c>
      <c r="I155" s="42">
        <v>4414</v>
      </c>
      <c r="J155" s="34">
        <v>0</v>
      </c>
      <c r="K155" s="42">
        <v>6615</v>
      </c>
      <c r="L155" s="42">
        <v>101368</v>
      </c>
    </row>
    <row r="156" spans="1:12" x14ac:dyDescent="0.25">
      <c r="A156" s="17" t="s">
        <v>314</v>
      </c>
      <c r="B156" s="18"/>
      <c r="C156" s="18"/>
      <c r="D156" s="18"/>
      <c r="E156" s="18"/>
      <c r="F156" s="18"/>
      <c r="G156" s="19">
        <f>SUM(G157:G173)</f>
        <v>17</v>
      </c>
      <c r="H156" s="30"/>
      <c r="I156" s="30"/>
      <c r="J156" s="30"/>
      <c r="K156" s="30"/>
      <c r="L156" s="31"/>
    </row>
    <row r="157" spans="1:12" x14ac:dyDescent="0.25">
      <c r="A157" s="37">
        <v>126</v>
      </c>
      <c r="B157" s="38" t="s">
        <v>29</v>
      </c>
      <c r="C157" s="39" t="s">
        <v>176</v>
      </c>
      <c r="D157" s="39" t="s">
        <v>315</v>
      </c>
      <c r="E157" s="39">
        <v>2023</v>
      </c>
      <c r="F157" s="39">
        <v>2023</v>
      </c>
      <c r="G157" s="36">
        <v>1</v>
      </c>
      <c r="H157" s="55">
        <v>441000</v>
      </c>
      <c r="I157" s="55">
        <v>7100</v>
      </c>
      <c r="J157" s="55">
        <v>0</v>
      </c>
      <c r="K157" s="55">
        <v>1477</v>
      </c>
      <c r="L157" s="55">
        <v>31210</v>
      </c>
    </row>
    <row r="158" spans="1:12" x14ac:dyDescent="0.25">
      <c r="A158" s="43"/>
      <c r="B158" s="44"/>
      <c r="C158" s="39" t="s">
        <v>176</v>
      </c>
      <c r="D158" s="39" t="s">
        <v>316</v>
      </c>
      <c r="E158" s="39">
        <v>2020</v>
      </c>
      <c r="F158" s="39">
        <v>2020</v>
      </c>
      <c r="G158" s="39">
        <v>1</v>
      </c>
      <c r="H158" s="55">
        <v>349000</v>
      </c>
      <c r="I158" s="55">
        <v>5900</v>
      </c>
      <c r="J158" s="55">
        <v>0</v>
      </c>
      <c r="K158" s="55">
        <v>2640</v>
      </c>
      <c r="L158" s="55">
        <v>177380</v>
      </c>
    </row>
    <row r="159" spans="1:12" x14ac:dyDescent="0.25">
      <c r="A159" s="36">
        <v>127</v>
      </c>
      <c r="B159" s="35" t="s">
        <v>317</v>
      </c>
      <c r="C159" s="39" t="s">
        <v>30</v>
      </c>
      <c r="D159" s="39" t="s">
        <v>318</v>
      </c>
      <c r="E159" s="39">
        <v>2011</v>
      </c>
      <c r="F159" s="39">
        <v>2011</v>
      </c>
      <c r="G159" s="39">
        <v>1</v>
      </c>
      <c r="H159" s="55">
        <v>204897</v>
      </c>
      <c r="I159" s="55">
        <v>3349.6</v>
      </c>
      <c r="J159" s="55">
        <v>0</v>
      </c>
      <c r="K159" s="55">
        <v>1742</v>
      </c>
      <c r="L159" s="55">
        <v>508742</v>
      </c>
    </row>
    <row r="160" spans="1:12" x14ac:dyDescent="0.25">
      <c r="A160" s="36">
        <v>128</v>
      </c>
      <c r="B160" s="35" t="s">
        <v>319</v>
      </c>
      <c r="C160" s="39" t="s">
        <v>26</v>
      </c>
      <c r="D160" s="39" t="s">
        <v>320</v>
      </c>
      <c r="E160" s="39">
        <v>2022</v>
      </c>
      <c r="F160" s="39">
        <v>2022</v>
      </c>
      <c r="G160" s="39">
        <v>1</v>
      </c>
      <c r="H160" s="55">
        <v>114540</v>
      </c>
      <c r="I160" s="55">
        <v>3855</v>
      </c>
      <c r="J160" s="55">
        <v>0</v>
      </c>
      <c r="K160" s="55">
        <v>2642</v>
      </c>
      <c r="L160" s="55">
        <v>82842</v>
      </c>
    </row>
    <row r="161" spans="1:12" x14ac:dyDescent="0.25">
      <c r="A161" s="36">
        <v>129</v>
      </c>
      <c r="B161" s="56" t="s">
        <v>321</v>
      </c>
      <c r="C161" s="39" t="s">
        <v>85</v>
      </c>
      <c r="D161" s="39" t="s">
        <v>322</v>
      </c>
      <c r="E161" s="39">
        <v>2019</v>
      </c>
      <c r="F161" s="39">
        <v>2019</v>
      </c>
      <c r="G161" s="39">
        <v>1</v>
      </c>
      <c r="H161" s="55">
        <v>83421</v>
      </c>
      <c r="I161" s="55">
        <v>5450</v>
      </c>
      <c r="J161" s="55">
        <v>0</v>
      </c>
      <c r="K161" s="55">
        <v>1662</v>
      </c>
      <c r="L161" s="55">
        <v>198526</v>
      </c>
    </row>
    <row r="162" spans="1:12" x14ac:dyDescent="0.25">
      <c r="A162" s="36">
        <v>130</v>
      </c>
      <c r="B162" s="35" t="s">
        <v>323</v>
      </c>
      <c r="C162" s="39" t="s">
        <v>85</v>
      </c>
      <c r="D162" s="39" t="s">
        <v>324</v>
      </c>
      <c r="E162" s="39">
        <v>2017</v>
      </c>
      <c r="F162" s="39">
        <v>2017</v>
      </c>
      <c r="G162" s="39">
        <v>1</v>
      </c>
      <c r="H162" s="55">
        <v>104533</v>
      </c>
      <c r="I162" s="55">
        <v>2600</v>
      </c>
      <c r="J162" s="55">
        <v>0</v>
      </c>
      <c r="K162" s="55">
        <v>1756</v>
      </c>
      <c r="L162" s="55">
        <v>194507</v>
      </c>
    </row>
    <row r="163" spans="1:12" x14ac:dyDescent="0.25">
      <c r="A163" s="36">
        <v>131</v>
      </c>
      <c r="B163" s="35" t="s">
        <v>325</v>
      </c>
      <c r="C163" s="39" t="s">
        <v>79</v>
      </c>
      <c r="D163" s="39" t="s">
        <v>326</v>
      </c>
      <c r="E163" s="39">
        <v>2020</v>
      </c>
      <c r="F163" s="39">
        <v>2020</v>
      </c>
      <c r="G163" s="39">
        <v>1</v>
      </c>
      <c r="H163" s="55">
        <v>97010</v>
      </c>
      <c r="I163" s="55">
        <v>3900</v>
      </c>
      <c r="J163" s="55">
        <v>0</v>
      </c>
      <c r="K163" s="55">
        <v>1862</v>
      </c>
      <c r="L163" s="55">
        <v>179508</v>
      </c>
    </row>
    <row r="164" spans="1:12" x14ac:dyDescent="0.25">
      <c r="A164" s="36">
        <v>132</v>
      </c>
      <c r="B164" s="57" t="s">
        <v>327</v>
      </c>
      <c r="C164" s="39" t="s">
        <v>79</v>
      </c>
      <c r="D164" s="39" t="s">
        <v>328</v>
      </c>
      <c r="E164" s="39">
        <v>2018</v>
      </c>
      <c r="F164" s="39">
        <v>2018</v>
      </c>
      <c r="G164" s="39">
        <v>1</v>
      </c>
      <c r="H164" s="55">
        <v>108642</v>
      </c>
      <c r="I164" s="55">
        <v>6872.3</v>
      </c>
      <c r="J164" s="55">
        <v>0</v>
      </c>
      <c r="K164" s="55">
        <v>1750</v>
      </c>
      <c r="L164" s="55">
        <v>288792</v>
      </c>
    </row>
    <row r="165" spans="1:12" x14ac:dyDescent="0.25">
      <c r="A165" s="36">
        <v>133</v>
      </c>
      <c r="B165" s="57" t="s">
        <v>329</v>
      </c>
      <c r="C165" s="39" t="s">
        <v>330</v>
      </c>
      <c r="D165" s="39" t="s">
        <v>331</v>
      </c>
      <c r="E165" s="39">
        <v>2010</v>
      </c>
      <c r="F165" s="39">
        <v>2023</v>
      </c>
      <c r="G165" s="39">
        <v>1</v>
      </c>
      <c r="H165" s="55">
        <v>66734</v>
      </c>
      <c r="I165" s="55">
        <v>0</v>
      </c>
      <c r="J165" s="55">
        <v>0</v>
      </c>
      <c r="K165" s="55">
        <v>0</v>
      </c>
      <c r="L165" s="55">
        <v>36002</v>
      </c>
    </row>
    <row r="166" spans="1:12" x14ac:dyDescent="0.25">
      <c r="A166" s="36">
        <v>134</v>
      </c>
      <c r="B166" s="35" t="s">
        <v>332</v>
      </c>
      <c r="C166" s="39" t="s">
        <v>26</v>
      </c>
      <c r="D166" s="39" t="s">
        <v>333</v>
      </c>
      <c r="E166" s="39">
        <v>2018</v>
      </c>
      <c r="F166" s="39">
        <v>2018</v>
      </c>
      <c r="G166" s="39">
        <v>1</v>
      </c>
      <c r="H166" s="55">
        <v>103789</v>
      </c>
      <c r="I166" s="55">
        <v>4106</v>
      </c>
      <c r="J166" s="55">
        <v>0</v>
      </c>
      <c r="K166" s="55">
        <v>1625</v>
      </c>
      <c r="L166" s="55">
        <v>189289</v>
      </c>
    </row>
    <row r="167" spans="1:12" x14ac:dyDescent="0.25">
      <c r="A167" s="36">
        <v>135</v>
      </c>
      <c r="B167" s="58" t="s">
        <v>334</v>
      </c>
      <c r="C167" s="39" t="s">
        <v>26</v>
      </c>
      <c r="D167" s="39" t="s">
        <v>335</v>
      </c>
      <c r="E167" s="39">
        <v>2020</v>
      </c>
      <c r="F167" s="39">
        <v>2020</v>
      </c>
      <c r="G167" s="39">
        <v>1</v>
      </c>
      <c r="H167" s="55">
        <v>128200</v>
      </c>
      <c r="I167" s="55">
        <v>5032</v>
      </c>
      <c r="J167" s="55">
        <v>0</v>
      </c>
      <c r="K167" s="55">
        <v>1672</v>
      </c>
      <c r="L167" s="55">
        <v>116086</v>
      </c>
    </row>
    <row r="168" spans="1:12" x14ac:dyDescent="0.25">
      <c r="A168" s="36">
        <v>136</v>
      </c>
      <c r="B168" s="35" t="s">
        <v>336</v>
      </c>
      <c r="C168" s="39" t="s">
        <v>79</v>
      </c>
      <c r="D168" s="39" t="s">
        <v>337</v>
      </c>
      <c r="E168" s="39">
        <v>2018</v>
      </c>
      <c r="F168" s="39">
        <v>2018</v>
      </c>
      <c r="G168" s="39">
        <v>1</v>
      </c>
      <c r="H168" s="55">
        <v>99604</v>
      </c>
      <c r="I168" s="55">
        <v>4900</v>
      </c>
      <c r="J168" s="55">
        <v>0</v>
      </c>
      <c r="K168" s="55">
        <v>1879</v>
      </c>
      <c r="L168" s="55">
        <v>256236</v>
      </c>
    </row>
    <row r="169" spans="1:12" x14ac:dyDescent="0.25">
      <c r="A169" s="36">
        <v>137</v>
      </c>
      <c r="B169" s="35" t="s">
        <v>338</v>
      </c>
      <c r="C169" s="39" t="s">
        <v>85</v>
      </c>
      <c r="D169" s="39" t="s">
        <v>339</v>
      </c>
      <c r="E169" s="39">
        <v>2018</v>
      </c>
      <c r="F169" s="39">
        <v>2018</v>
      </c>
      <c r="G169" s="39">
        <v>1</v>
      </c>
      <c r="H169" s="55">
        <v>86309</v>
      </c>
      <c r="I169" s="55">
        <v>1128</v>
      </c>
      <c r="J169" s="55">
        <v>0</v>
      </c>
      <c r="K169" s="55">
        <v>1620</v>
      </c>
      <c r="L169" s="55">
        <v>292620</v>
      </c>
    </row>
    <row r="170" spans="1:12" x14ac:dyDescent="0.25">
      <c r="A170" s="36">
        <v>138</v>
      </c>
      <c r="B170" s="35" t="s">
        <v>340</v>
      </c>
      <c r="C170" s="39" t="s">
        <v>79</v>
      </c>
      <c r="D170" s="39" t="s">
        <v>341</v>
      </c>
      <c r="E170" s="39">
        <v>2020</v>
      </c>
      <c r="F170" s="39">
        <v>2020</v>
      </c>
      <c r="G170" s="39">
        <v>1</v>
      </c>
      <c r="H170" s="55">
        <v>90309</v>
      </c>
      <c r="I170" s="55">
        <v>3700</v>
      </c>
      <c r="J170" s="55"/>
      <c r="K170" s="55">
        <v>1524</v>
      </c>
      <c r="L170" s="55">
        <v>205924</v>
      </c>
    </row>
    <row r="171" spans="1:12" x14ac:dyDescent="0.25">
      <c r="A171" s="36">
        <v>139</v>
      </c>
      <c r="B171" s="56" t="s">
        <v>342</v>
      </c>
      <c r="C171" s="39" t="s">
        <v>85</v>
      </c>
      <c r="D171" s="39" t="s">
        <v>343</v>
      </c>
      <c r="E171" s="39">
        <v>2018</v>
      </c>
      <c r="F171" s="39">
        <v>2018</v>
      </c>
      <c r="G171" s="39">
        <v>1</v>
      </c>
      <c r="H171" s="55">
        <v>87552</v>
      </c>
      <c r="I171" s="55">
        <v>4920</v>
      </c>
      <c r="J171" s="55">
        <v>0</v>
      </c>
      <c r="K171" s="55">
        <v>1585</v>
      </c>
      <c r="L171" s="55">
        <v>265413</v>
      </c>
    </row>
    <row r="172" spans="1:12" x14ac:dyDescent="0.25">
      <c r="A172" s="36">
        <v>140</v>
      </c>
      <c r="B172" s="56" t="s">
        <v>344</v>
      </c>
      <c r="C172" s="39" t="s">
        <v>79</v>
      </c>
      <c r="D172" s="39" t="s">
        <v>345</v>
      </c>
      <c r="E172" s="39">
        <v>2019</v>
      </c>
      <c r="F172" s="39">
        <v>2019</v>
      </c>
      <c r="G172" s="39">
        <v>1</v>
      </c>
      <c r="H172" s="55">
        <v>104231</v>
      </c>
      <c r="I172" s="55">
        <v>4500</v>
      </c>
      <c r="J172" s="55">
        <v>0</v>
      </c>
      <c r="K172" s="55">
        <v>1460</v>
      </c>
      <c r="L172" s="55">
        <v>229773</v>
      </c>
    </row>
    <row r="173" spans="1:12" x14ac:dyDescent="0.25">
      <c r="A173" s="36">
        <v>141</v>
      </c>
      <c r="B173" s="35" t="s">
        <v>346</v>
      </c>
      <c r="C173" s="39" t="s">
        <v>85</v>
      </c>
      <c r="D173" s="39" t="s">
        <v>347</v>
      </c>
      <c r="E173" s="39">
        <v>2020</v>
      </c>
      <c r="F173" s="39">
        <v>2020</v>
      </c>
      <c r="G173" s="39">
        <v>1</v>
      </c>
      <c r="H173" s="55">
        <v>120000</v>
      </c>
      <c r="I173" s="55">
        <v>3620</v>
      </c>
      <c r="J173" s="55">
        <v>0</v>
      </c>
      <c r="K173" s="55">
        <v>1426</v>
      </c>
      <c r="L173" s="55">
        <v>166926</v>
      </c>
    </row>
    <row r="174" spans="1:12" x14ac:dyDescent="0.25">
      <c r="A174" s="17" t="s">
        <v>348</v>
      </c>
      <c r="B174" s="18"/>
      <c r="C174" s="18"/>
      <c r="D174" s="18"/>
      <c r="E174" s="18"/>
      <c r="F174" s="18"/>
      <c r="G174" s="19">
        <f>SUM(G175:G187)</f>
        <v>13</v>
      </c>
      <c r="H174" s="30"/>
      <c r="I174" s="30"/>
      <c r="J174" s="30"/>
      <c r="K174" s="30"/>
      <c r="L174" s="31"/>
    </row>
    <row r="175" spans="1:12" x14ac:dyDescent="0.25">
      <c r="A175" s="37">
        <v>142</v>
      </c>
      <c r="B175" s="38" t="s">
        <v>29</v>
      </c>
      <c r="C175" s="39" t="s">
        <v>30</v>
      </c>
      <c r="D175" s="39" t="s">
        <v>349</v>
      </c>
      <c r="E175" s="39">
        <v>2019</v>
      </c>
      <c r="F175" s="39">
        <v>2023</v>
      </c>
      <c r="G175" s="36">
        <v>1</v>
      </c>
      <c r="H175" s="34">
        <v>324093.90000000002</v>
      </c>
      <c r="I175" s="34">
        <v>4218</v>
      </c>
      <c r="J175" s="34">
        <v>0</v>
      </c>
      <c r="K175" s="34">
        <v>6031</v>
      </c>
      <c r="L175" s="34">
        <v>129446</v>
      </c>
    </row>
    <row r="176" spans="1:12" x14ac:dyDescent="0.25">
      <c r="A176" s="43"/>
      <c r="B176" s="44"/>
      <c r="C176" s="39" t="s">
        <v>350</v>
      </c>
      <c r="D176" s="39" t="s">
        <v>351</v>
      </c>
      <c r="E176" s="39">
        <v>2015</v>
      </c>
      <c r="F176" s="39">
        <v>2019</v>
      </c>
      <c r="G176" s="36">
        <v>1</v>
      </c>
      <c r="H176" s="34">
        <v>245188.9</v>
      </c>
      <c r="I176" s="34">
        <v>8664</v>
      </c>
      <c r="J176" s="34">
        <v>0</v>
      </c>
      <c r="K176" s="34">
        <v>5445</v>
      </c>
      <c r="L176" s="34">
        <v>216116</v>
      </c>
    </row>
    <row r="177" spans="1:12" x14ac:dyDescent="0.25">
      <c r="A177" s="36">
        <v>143</v>
      </c>
      <c r="B177" s="35" t="s">
        <v>352</v>
      </c>
      <c r="C177" s="39" t="s">
        <v>85</v>
      </c>
      <c r="D177" s="39" t="s">
        <v>353</v>
      </c>
      <c r="E177" s="39">
        <v>2020</v>
      </c>
      <c r="F177" s="39">
        <v>2020</v>
      </c>
      <c r="G177" s="36">
        <v>1</v>
      </c>
      <c r="H177" s="34">
        <v>79738</v>
      </c>
      <c r="I177" s="34">
        <v>1214</v>
      </c>
      <c r="J177" s="34">
        <v>0</v>
      </c>
      <c r="K177" s="34">
        <v>5089</v>
      </c>
      <c r="L177" s="34">
        <v>67136</v>
      </c>
    </row>
    <row r="178" spans="1:12" x14ac:dyDescent="0.25">
      <c r="A178" s="36">
        <v>144</v>
      </c>
      <c r="B178" s="35" t="s">
        <v>354</v>
      </c>
      <c r="C178" s="39" t="s">
        <v>79</v>
      </c>
      <c r="D178" s="39" t="s">
        <v>355</v>
      </c>
      <c r="E178" s="39">
        <v>2014</v>
      </c>
      <c r="F178" s="39">
        <v>2020</v>
      </c>
      <c r="G178" s="36">
        <v>1</v>
      </c>
      <c r="H178" s="34">
        <v>120014.5</v>
      </c>
      <c r="I178" s="34">
        <v>1268</v>
      </c>
      <c r="J178" s="34">
        <v>0</v>
      </c>
      <c r="K178" s="34">
        <v>5330</v>
      </c>
      <c r="L178" s="34">
        <v>211814</v>
      </c>
    </row>
    <row r="179" spans="1:12" x14ac:dyDescent="0.25">
      <c r="A179" s="36">
        <v>145</v>
      </c>
      <c r="B179" s="35" t="s">
        <v>356</v>
      </c>
      <c r="C179" s="39" t="s">
        <v>32</v>
      </c>
      <c r="D179" s="39" t="s">
        <v>357</v>
      </c>
      <c r="E179" s="39">
        <v>2019</v>
      </c>
      <c r="F179" s="39">
        <v>2023</v>
      </c>
      <c r="G179" s="36">
        <v>1</v>
      </c>
      <c r="H179" s="34">
        <v>158486.70000000001</v>
      </c>
      <c r="I179" s="34">
        <v>1341</v>
      </c>
      <c r="J179" s="34">
        <v>0</v>
      </c>
      <c r="K179" s="34">
        <v>5210</v>
      </c>
      <c r="L179" s="34">
        <v>107164</v>
      </c>
    </row>
    <row r="180" spans="1:12" x14ac:dyDescent="0.25">
      <c r="A180" s="36">
        <v>146</v>
      </c>
      <c r="B180" s="35" t="s">
        <v>358</v>
      </c>
      <c r="C180" s="39" t="s">
        <v>85</v>
      </c>
      <c r="D180" s="39" t="s">
        <v>359</v>
      </c>
      <c r="E180" s="39">
        <v>2016</v>
      </c>
      <c r="F180" s="39">
        <v>2023</v>
      </c>
      <c r="G180" s="36">
        <v>1</v>
      </c>
      <c r="H180" s="34">
        <v>118237.9</v>
      </c>
      <c r="I180" s="34">
        <v>1244</v>
      </c>
      <c r="J180" s="34">
        <v>0</v>
      </c>
      <c r="K180" s="34">
        <v>4842</v>
      </c>
      <c r="L180" s="34">
        <v>134487</v>
      </c>
    </row>
    <row r="181" spans="1:12" x14ac:dyDescent="0.25">
      <c r="A181" s="36">
        <v>147</v>
      </c>
      <c r="B181" s="35" t="s">
        <v>360</v>
      </c>
      <c r="C181" s="39" t="s">
        <v>85</v>
      </c>
      <c r="D181" s="39" t="s">
        <v>361</v>
      </c>
      <c r="E181" s="39">
        <v>2016</v>
      </c>
      <c r="F181" s="39">
        <v>2020</v>
      </c>
      <c r="G181" s="36">
        <v>1</v>
      </c>
      <c r="H181" s="34">
        <v>109354.6</v>
      </c>
      <c r="I181" s="34">
        <v>1386</v>
      </c>
      <c r="J181" s="34">
        <v>0</v>
      </c>
      <c r="K181" s="34">
        <v>5544</v>
      </c>
      <c r="L181" s="34">
        <v>140496</v>
      </c>
    </row>
    <row r="182" spans="1:12" x14ac:dyDescent="0.25">
      <c r="A182" s="36">
        <v>148</v>
      </c>
      <c r="B182" s="35" t="s">
        <v>362</v>
      </c>
      <c r="C182" s="39" t="s">
        <v>85</v>
      </c>
      <c r="D182" s="39" t="s">
        <v>363</v>
      </c>
      <c r="E182" s="39">
        <v>2020</v>
      </c>
      <c r="F182" s="39">
        <v>2020</v>
      </c>
      <c r="G182" s="36">
        <v>1</v>
      </c>
      <c r="H182" s="34">
        <v>87320</v>
      </c>
      <c r="I182" s="34">
        <v>1177</v>
      </c>
      <c r="J182" s="34">
        <v>0</v>
      </c>
      <c r="K182" s="34">
        <v>5825</v>
      </c>
      <c r="L182" s="34">
        <v>70186</v>
      </c>
    </row>
    <row r="183" spans="1:12" x14ac:dyDescent="0.25">
      <c r="A183" s="36">
        <v>149</v>
      </c>
      <c r="B183" s="35" t="s">
        <v>364</v>
      </c>
      <c r="C183" s="39" t="s">
        <v>85</v>
      </c>
      <c r="D183" s="39" t="s">
        <v>365</v>
      </c>
      <c r="E183" s="39">
        <v>2018</v>
      </c>
      <c r="F183" s="39">
        <v>2020</v>
      </c>
      <c r="G183" s="36">
        <v>1</v>
      </c>
      <c r="H183" s="34">
        <v>83708.2</v>
      </c>
      <c r="I183" s="34">
        <v>1239</v>
      </c>
      <c r="J183" s="34">
        <v>0</v>
      </c>
      <c r="K183" s="34">
        <v>5345</v>
      </c>
      <c r="L183" s="34">
        <v>129660</v>
      </c>
    </row>
    <row r="184" spans="1:12" x14ac:dyDescent="0.25">
      <c r="A184" s="36">
        <v>150</v>
      </c>
      <c r="B184" s="35" t="s">
        <v>366</v>
      </c>
      <c r="C184" s="39" t="s">
        <v>367</v>
      </c>
      <c r="D184" s="39" t="s">
        <v>368</v>
      </c>
      <c r="E184" s="39">
        <v>2019</v>
      </c>
      <c r="F184" s="39">
        <v>2019</v>
      </c>
      <c r="G184" s="36">
        <v>1</v>
      </c>
      <c r="H184" s="34">
        <v>64662.6</v>
      </c>
      <c r="I184" s="34">
        <v>1321</v>
      </c>
      <c r="J184" s="34">
        <v>0</v>
      </c>
      <c r="K184" s="34">
        <v>5455</v>
      </c>
      <c r="L184" s="34">
        <v>103600</v>
      </c>
    </row>
    <row r="185" spans="1:12" x14ac:dyDescent="0.25">
      <c r="A185" s="36">
        <v>151</v>
      </c>
      <c r="B185" s="35" t="s">
        <v>369</v>
      </c>
      <c r="C185" s="39" t="s">
        <v>32</v>
      </c>
      <c r="D185" s="39" t="s">
        <v>370</v>
      </c>
      <c r="E185" s="39">
        <v>2014</v>
      </c>
      <c r="F185" s="39">
        <v>2020</v>
      </c>
      <c r="G185" s="36">
        <v>1</v>
      </c>
      <c r="H185" s="34">
        <v>132278.39999999999</v>
      </c>
      <c r="I185" s="34">
        <v>1398</v>
      </c>
      <c r="J185" s="34">
        <v>0</v>
      </c>
      <c r="K185" s="34">
        <v>5109</v>
      </c>
      <c r="L185" s="34">
        <v>206323</v>
      </c>
    </row>
    <row r="186" spans="1:12" x14ac:dyDescent="0.25">
      <c r="A186" s="36">
        <v>152</v>
      </c>
      <c r="B186" s="35" t="s">
        <v>371</v>
      </c>
      <c r="C186" s="39" t="s">
        <v>35</v>
      </c>
      <c r="D186" s="39" t="s">
        <v>372</v>
      </c>
      <c r="E186" s="39">
        <v>2013</v>
      </c>
      <c r="F186" s="39">
        <v>2013</v>
      </c>
      <c r="G186" s="36">
        <v>1</v>
      </c>
      <c r="H186" s="34">
        <v>32826</v>
      </c>
      <c r="I186" s="34">
        <v>1302</v>
      </c>
      <c r="J186" s="34">
        <v>0</v>
      </c>
      <c r="K186" s="34">
        <v>5782</v>
      </c>
      <c r="L186" s="34">
        <v>199997</v>
      </c>
    </row>
    <row r="187" spans="1:12" x14ac:dyDescent="0.25">
      <c r="A187" s="36">
        <v>153</v>
      </c>
      <c r="B187" s="35" t="s">
        <v>373</v>
      </c>
      <c r="C187" s="39" t="s">
        <v>35</v>
      </c>
      <c r="D187" s="39" t="s">
        <v>374</v>
      </c>
      <c r="E187" s="39">
        <v>2013</v>
      </c>
      <c r="F187" s="39">
        <v>2016</v>
      </c>
      <c r="G187" s="36">
        <v>1</v>
      </c>
      <c r="H187" s="34">
        <v>40869.199999999997</v>
      </c>
      <c r="I187" s="34">
        <v>1309</v>
      </c>
      <c r="J187" s="34">
        <v>0</v>
      </c>
      <c r="K187" s="34">
        <v>5341</v>
      </c>
      <c r="L187" s="34">
        <v>163798</v>
      </c>
    </row>
    <row r="188" spans="1:12" x14ac:dyDescent="0.25">
      <c r="A188" s="17" t="s">
        <v>375</v>
      </c>
      <c r="B188" s="18"/>
      <c r="C188" s="18"/>
      <c r="D188" s="18"/>
      <c r="E188" s="18"/>
      <c r="F188" s="18"/>
      <c r="G188" s="19">
        <f>SUM(G189:G202)</f>
        <v>14</v>
      </c>
      <c r="H188" s="30"/>
      <c r="I188" s="30"/>
      <c r="J188" s="30"/>
      <c r="K188" s="30"/>
      <c r="L188" s="31"/>
    </row>
    <row r="189" spans="1:12" x14ac:dyDescent="0.25">
      <c r="A189" s="37">
        <v>154</v>
      </c>
      <c r="B189" s="59" t="s">
        <v>29</v>
      </c>
      <c r="C189" s="39" t="s">
        <v>376</v>
      </c>
      <c r="D189" s="39" t="s">
        <v>377</v>
      </c>
      <c r="E189" s="39">
        <v>2019</v>
      </c>
      <c r="F189" s="39">
        <v>2020</v>
      </c>
      <c r="G189" s="36">
        <v>1</v>
      </c>
      <c r="H189" s="34">
        <v>315128.40000000002</v>
      </c>
      <c r="I189" s="34">
        <v>16449.3</v>
      </c>
      <c r="J189" s="34">
        <v>0</v>
      </c>
      <c r="K189" s="34">
        <v>6900</v>
      </c>
      <c r="L189" s="34">
        <v>122294</v>
      </c>
    </row>
    <row r="190" spans="1:12" x14ac:dyDescent="0.25">
      <c r="A190" s="43"/>
      <c r="B190" s="59"/>
      <c r="C190" s="39" t="s">
        <v>74</v>
      </c>
      <c r="D190" s="39" t="s">
        <v>378</v>
      </c>
      <c r="E190" s="39">
        <v>2015</v>
      </c>
      <c r="F190" s="39">
        <v>2018</v>
      </c>
      <c r="G190" s="36">
        <v>1</v>
      </c>
      <c r="H190" s="34">
        <v>293885.2</v>
      </c>
      <c r="I190" s="34">
        <v>9544.5</v>
      </c>
      <c r="J190" s="34">
        <v>0</v>
      </c>
      <c r="K190" s="34">
        <v>6144</v>
      </c>
      <c r="L190" s="34">
        <v>159829</v>
      </c>
    </row>
    <row r="191" spans="1:12" x14ac:dyDescent="0.25">
      <c r="A191" s="36">
        <v>155</v>
      </c>
      <c r="B191" s="35" t="s">
        <v>379</v>
      </c>
      <c r="C191" s="39" t="s">
        <v>85</v>
      </c>
      <c r="D191" s="39" t="s">
        <v>380</v>
      </c>
      <c r="E191" s="39">
        <v>2020</v>
      </c>
      <c r="F191" s="39">
        <v>2020</v>
      </c>
      <c r="G191" s="36">
        <v>1</v>
      </c>
      <c r="H191" s="34">
        <v>108568.1</v>
      </c>
      <c r="I191" s="34">
        <v>4284.8999999999996</v>
      </c>
      <c r="J191" s="34">
        <v>0</v>
      </c>
      <c r="K191" s="34">
        <v>6150</v>
      </c>
      <c r="L191" s="34">
        <v>99561</v>
      </c>
    </row>
    <row r="192" spans="1:12" x14ac:dyDescent="0.25">
      <c r="A192" s="36">
        <v>156</v>
      </c>
      <c r="B192" s="35" t="s">
        <v>381</v>
      </c>
      <c r="C192" s="39" t="s">
        <v>85</v>
      </c>
      <c r="D192" s="39" t="s">
        <v>382</v>
      </c>
      <c r="E192" s="39">
        <v>2020</v>
      </c>
      <c r="F192" s="39">
        <v>2020</v>
      </c>
      <c r="G192" s="36">
        <v>1</v>
      </c>
      <c r="H192" s="34">
        <v>105883.1</v>
      </c>
      <c r="I192" s="34">
        <v>4283.1000000000004</v>
      </c>
      <c r="J192" s="34">
        <v>0</v>
      </c>
      <c r="K192" s="34">
        <v>6146</v>
      </c>
      <c r="L192" s="34">
        <v>103015</v>
      </c>
    </row>
    <row r="193" spans="1:12" x14ac:dyDescent="0.25">
      <c r="A193" s="36">
        <v>157</v>
      </c>
      <c r="B193" s="35" t="s">
        <v>383</v>
      </c>
      <c r="C193" s="39" t="s">
        <v>85</v>
      </c>
      <c r="D193" s="39" t="s">
        <v>384</v>
      </c>
      <c r="E193" s="39">
        <v>2019</v>
      </c>
      <c r="F193" s="39">
        <v>2019</v>
      </c>
      <c r="G193" s="36">
        <v>1</v>
      </c>
      <c r="H193" s="34">
        <v>107594.5</v>
      </c>
      <c r="I193" s="34">
        <v>4683.2</v>
      </c>
      <c r="J193" s="34">
        <v>0</v>
      </c>
      <c r="K193" s="34">
        <v>6720</v>
      </c>
      <c r="L193" s="34">
        <v>138458</v>
      </c>
    </row>
    <row r="194" spans="1:12" x14ac:dyDescent="0.25">
      <c r="A194" s="36">
        <v>158</v>
      </c>
      <c r="B194" s="35" t="s">
        <v>385</v>
      </c>
      <c r="C194" s="39" t="s">
        <v>85</v>
      </c>
      <c r="D194" s="39" t="s">
        <v>386</v>
      </c>
      <c r="E194" s="39">
        <v>2020</v>
      </c>
      <c r="F194" s="39">
        <v>2020</v>
      </c>
      <c r="G194" s="36">
        <v>1</v>
      </c>
      <c r="H194" s="34">
        <v>105883.2</v>
      </c>
      <c r="I194" s="34">
        <v>3763.1</v>
      </c>
      <c r="J194" s="34">
        <v>0</v>
      </c>
      <c r="K194" s="34">
        <v>6061</v>
      </c>
      <c r="L194" s="34">
        <v>101177</v>
      </c>
    </row>
    <row r="195" spans="1:12" x14ac:dyDescent="0.25">
      <c r="A195" s="36">
        <v>159</v>
      </c>
      <c r="B195" s="35" t="s">
        <v>387</v>
      </c>
      <c r="C195" s="39" t="s">
        <v>85</v>
      </c>
      <c r="D195" s="39" t="s">
        <v>388</v>
      </c>
      <c r="E195" s="39">
        <v>2021</v>
      </c>
      <c r="F195" s="39">
        <v>2021</v>
      </c>
      <c r="G195" s="36">
        <v>1</v>
      </c>
      <c r="H195" s="34">
        <v>107062.5</v>
      </c>
      <c r="I195" s="34">
        <v>4286</v>
      </c>
      <c r="J195" s="34">
        <v>0</v>
      </c>
      <c r="K195" s="34">
        <v>6150</v>
      </c>
      <c r="L195" s="34">
        <v>78650</v>
      </c>
    </row>
    <row r="196" spans="1:12" x14ac:dyDescent="0.25">
      <c r="A196" s="36">
        <v>160</v>
      </c>
      <c r="B196" s="35" t="s">
        <v>389</v>
      </c>
      <c r="C196" s="39" t="s">
        <v>32</v>
      </c>
      <c r="D196" s="39" t="s">
        <v>390</v>
      </c>
      <c r="E196" s="39">
        <v>2022</v>
      </c>
      <c r="F196" s="39">
        <v>2022</v>
      </c>
      <c r="G196" s="36">
        <v>1</v>
      </c>
      <c r="H196" s="34">
        <v>123699.5</v>
      </c>
      <c r="I196" s="34">
        <v>5306.7</v>
      </c>
      <c r="J196" s="34">
        <v>0</v>
      </c>
      <c r="K196" s="34">
        <v>6153</v>
      </c>
      <c r="L196" s="34">
        <v>51258</v>
      </c>
    </row>
    <row r="197" spans="1:12" x14ac:dyDescent="0.25">
      <c r="A197" s="36">
        <v>161</v>
      </c>
      <c r="B197" s="35" t="s">
        <v>391</v>
      </c>
      <c r="C197" s="39" t="s">
        <v>85</v>
      </c>
      <c r="D197" s="39" t="s">
        <v>392</v>
      </c>
      <c r="E197" s="39">
        <v>2016</v>
      </c>
      <c r="F197" s="39">
        <v>2019</v>
      </c>
      <c r="G197" s="36">
        <v>1</v>
      </c>
      <c r="H197" s="34">
        <v>122884</v>
      </c>
      <c r="I197" s="34">
        <v>4270.6000000000004</v>
      </c>
      <c r="J197" s="34">
        <v>0</v>
      </c>
      <c r="K197" s="34">
        <v>6128</v>
      </c>
      <c r="L197" s="34">
        <v>138550</v>
      </c>
    </row>
    <row r="198" spans="1:12" x14ac:dyDescent="0.25">
      <c r="A198" s="36">
        <v>162</v>
      </c>
      <c r="B198" s="35" t="s">
        <v>393</v>
      </c>
      <c r="C198" s="39" t="s">
        <v>32</v>
      </c>
      <c r="D198" s="39" t="s">
        <v>394</v>
      </c>
      <c r="E198" s="39">
        <v>2019</v>
      </c>
      <c r="F198" s="39">
        <v>2019</v>
      </c>
      <c r="G198" s="36">
        <v>1</v>
      </c>
      <c r="H198" s="34">
        <v>159121</v>
      </c>
      <c r="I198" s="34">
        <v>5312.1</v>
      </c>
      <c r="J198" s="34">
        <v>0</v>
      </c>
      <c r="K198" s="34">
        <v>6159</v>
      </c>
      <c r="L198" s="34">
        <v>95623</v>
      </c>
    </row>
    <row r="199" spans="1:12" x14ac:dyDescent="0.25">
      <c r="A199" s="36">
        <v>163</v>
      </c>
      <c r="B199" s="35" t="s">
        <v>395</v>
      </c>
      <c r="C199" s="39" t="s">
        <v>85</v>
      </c>
      <c r="D199" s="39" t="s">
        <v>396</v>
      </c>
      <c r="E199" s="39">
        <v>2020</v>
      </c>
      <c r="F199" s="39">
        <v>2020</v>
      </c>
      <c r="G199" s="36">
        <v>1</v>
      </c>
      <c r="H199" s="34">
        <v>119011</v>
      </c>
      <c r="I199" s="34">
        <v>4292.2</v>
      </c>
      <c r="J199" s="34">
        <v>0</v>
      </c>
      <c r="K199" s="34">
        <v>6159</v>
      </c>
      <c r="L199" s="34">
        <v>91090</v>
      </c>
    </row>
    <row r="200" spans="1:12" x14ac:dyDescent="0.25">
      <c r="A200" s="36">
        <v>164</v>
      </c>
      <c r="B200" s="35" t="s">
        <v>397</v>
      </c>
      <c r="C200" s="39" t="s">
        <v>85</v>
      </c>
      <c r="D200" s="39" t="s">
        <v>398</v>
      </c>
      <c r="E200" s="39">
        <v>2020</v>
      </c>
      <c r="F200" s="39">
        <v>2020</v>
      </c>
      <c r="G200" s="36">
        <v>1</v>
      </c>
      <c r="H200" s="34">
        <v>107149.3</v>
      </c>
      <c r="I200" s="34">
        <v>4255.5</v>
      </c>
      <c r="J200" s="34">
        <v>0</v>
      </c>
      <c r="K200" s="34">
        <v>6159</v>
      </c>
      <c r="L200" s="34">
        <v>107678</v>
      </c>
    </row>
    <row r="201" spans="1:12" x14ac:dyDescent="0.25">
      <c r="A201" s="36">
        <v>165</v>
      </c>
      <c r="B201" s="35" t="s">
        <v>399</v>
      </c>
      <c r="C201" s="39" t="s">
        <v>26</v>
      </c>
      <c r="D201" s="39" t="s">
        <v>400</v>
      </c>
      <c r="E201" s="39">
        <v>2006</v>
      </c>
      <c r="F201" s="39">
        <v>2016</v>
      </c>
      <c r="G201" s="36">
        <v>1</v>
      </c>
      <c r="H201" s="34">
        <v>88560.2</v>
      </c>
      <c r="I201" s="34">
        <v>5259.5</v>
      </c>
      <c r="J201" s="34">
        <v>0</v>
      </c>
      <c r="K201" s="34">
        <v>6098</v>
      </c>
      <c r="L201" s="34">
        <v>216708</v>
      </c>
    </row>
    <row r="202" spans="1:12" x14ac:dyDescent="0.25">
      <c r="A202" s="36">
        <v>166</v>
      </c>
      <c r="B202" s="35" t="s">
        <v>401</v>
      </c>
      <c r="C202" s="39" t="s">
        <v>79</v>
      </c>
      <c r="D202" s="39" t="s">
        <v>402</v>
      </c>
      <c r="E202" s="39">
        <v>2021</v>
      </c>
      <c r="F202" s="39">
        <v>2021</v>
      </c>
      <c r="G202" s="36">
        <v>1</v>
      </c>
      <c r="H202" s="34">
        <v>127508.4</v>
      </c>
      <c r="I202" s="34">
        <v>4094.4</v>
      </c>
      <c r="J202" s="34">
        <v>0</v>
      </c>
      <c r="K202" s="34">
        <v>5934</v>
      </c>
      <c r="L202" s="34">
        <v>86554</v>
      </c>
    </row>
    <row r="203" spans="1:12" x14ac:dyDescent="0.25">
      <c r="A203" s="17" t="s">
        <v>403</v>
      </c>
      <c r="B203" s="18"/>
      <c r="C203" s="18"/>
      <c r="D203" s="18"/>
      <c r="E203" s="18"/>
      <c r="F203" s="18"/>
      <c r="G203" s="19">
        <f>SUM(G204:G231)</f>
        <v>28</v>
      </c>
      <c r="H203" s="30"/>
      <c r="I203" s="30"/>
      <c r="J203" s="30"/>
      <c r="K203" s="30"/>
      <c r="L203" s="31"/>
    </row>
    <row r="204" spans="1:12" x14ac:dyDescent="0.25">
      <c r="A204" s="37">
        <v>167</v>
      </c>
      <c r="B204" s="38" t="s">
        <v>29</v>
      </c>
      <c r="C204" s="39" t="s">
        <v>404</v>
      </c>
      <c r="D204" s="39" t="s">
        <v>405</v>
      </c>
      <c r="E204" s="39">
        <v>2024</v>
      </c>
      <c r="F204" s="60">
        <v>45365</v>
      </c>
      <c r="G204" s="40">
        <v>1</v>
      </c>
      <c r="H204" s="41">
        <v>444526</v>
      </c>
      <c r="I204" s="41">
        <v>3395</v>
      </c>
      <c r="J204" s="42">
        <v>0</v>
      </c>
      <c r="K204" s="41">
        <v>6898</v>
      </c>
      <c r="L204" s="41">
        <v>6939</v>
      </c>
    </row>
    <row r="205" spans="1:12" x14ac:dyDescent="0.25">
      <c r="A205" s="43"/>
      <c r="B205" s="44"/>
      <c r="C205" s="39" t="s">
        <v>21</v>
      </c>
      <c r="D205" s="39" t="s">
        <v>406</v>
      </c>
      <c r="E205" s="39">
        <v>2021</v>
      </c>
      <c r="F205" s="60">
        <v>44462</v>
      </c>
      <c r="G205" s="40">
        <v>1</v>
      </c>
      <c r="H205" s="41">
        <v>410836.30161000002</v>
      </c>
      <c r="I205" s="41">
        <v>46230.149999999994</v>
      </c>
      <c r="J205" s="42">
        <v>0</v>
      </c>
      <c r="K205" s="41">
        <v>11775</v>
      </c>
      <c r="L205" s="41">
        <v>74513</v>
      </c>
    </row>
    <row r="206" spans="1:12" x14ac:dyDescent="0.25">
      <c r="A206" s="36">
        <v>168</v>
      </c>
      <c r="B206" s="45" t="s">
        <v>407</v>
      </c>
      <c r="C206" s="39" t="s">
        <v>85</v>
      </c>
      <c r="D206" s="39" t="s">
        <v>408</v>
      </c>
      <c r="E206" s="39">
        <v>2019</v>
      </c>
      <c r="F206" s="60">
        <v>43600</v>
      </c>
      <c r="G206" s="40">
        <v>1</v>
      </c>
      <c r="H206" s="41">
        <v>89572.892999999996</v>
      </c>
      <c r="I206" s="41">
        <v>0</v>
      </c>
      <c r="J206" s="42">
        <v>0</v>
      </c>
      <c r="K206" s="41">
        <v>12059</v>
      </c>
      <c r="L206" s="41">
        <v>175157</v>
      </c>
    </row>
    <row r="207" spans="1:12" x14ac:dyDescent="0.25">
      <c r="A207" s="36">
        <v>169</v>
      </c>
      <c r="B207" s="45" t="s">
        <v>409</v>
      </c>
      <c r="C207" s="39" t="s">
        <v>85</v>
      </c>
      <c r="D207" s="39" t="s">
        <v>410</v>
      </c>
      <c r="E207" s="39">
        <v>2019</v>
      </c>
      <c r="F207" s="60">
        <v>43595</v>
      </c>
      <c r="G207" s="40">
        <v>1</v>
      </c>
      <c r="H207" s="41">
        <v>86467.9</v>
      </c>
      <c r="I207" s="41">
        <f>5206.6+10000</f>
        <v>15206.6</v>
      </c>
      <c r="J207" s="42">
        <v>0</v>
      </c>
      <c r="K207" s="41">
        <v>12689</v>
      </c>
      <c r="L207" s="41">
        <v>262528</v>
      </c>
    </row>
    <row r="208" spans="1:12" x14ac:dyDescent="0.25">
      <c r="A208" s="37">
        <v>170</v>
      </c>
      <c r="B208" s="38" t="s">
        <v>411</v>
      </c>
      <c r="C208" s="39" t="s">
        <v>85</v>
      </c>
      <c r="D208" s="39" t="s">
        <v>412</v>
      </c>
      <c r="E208" s="39">
        <v>2019</v>
      </c>
      <c r="F208" s="60">
        <v>43997</v>
      </c>
      <c r="G208" s="40">
        <v>1</v>
      </c>
      <c r="H208" s="41">
        <v>119780.844</v>
      </c>
      <c r="I208" s="41">
        <v>3098</v>
      </c>
      <c r="J208" s="42">
        <v>0</v>
      </c>
      <c r="K208" s="41">
        <v>11959</v>
      </c>
      <c r="L208" s="41">
        <v>130128</v>
      </c>
    </row>
    <row r="209" spans="1:12" x14ac:dyDescent="0.25">
      <c r="A209" s="61"/>
      <c r="B209" s="62"/>
      <c r="C209" s="39" t="s">
        <v>85</v>
      </c>
      <c r="D209" s="39" t="s">
        <v>413</v>
      </c>
      <c r="E209" s="39">
        <v>2016</v>
      </c>
      <c r="F209" s="60">
        <v>44091</v>
      </c>
      <c r="G209" s="40">
        <v>1</v>
      </c>
      <c r="H209" s="41">
        <v>85461.635519999996</v>
      </c>
      <c r="I209" s="41">
        <v>0</v>
      </c>
      <c r="J209" s="42">
        <v>0</v>
      </c>
      <c r="K209" s="41">
        <v>11824</v>
      </c>
      <c r="L209" s="41">
        <v>146649</v>
      </c>
    </row>
    <row r="210" spans="1:12" x14ac:dyDescent="0.25">
      <c r="A210" s="61"/>
      <c r="B210" s="62"/>
      <c r="C210" s="39" t="s">
        <v>85</v>
      </c>
      <c r="D210" s="39" t="s">
        <v>414</v>
      </c>
      <c r="E210" s="39">
        <v>2019</v>
      </c>
      <c r="F210" s="60">
        <v>43997</v>
      </c>
      <c r="G210" s="40">
        <v>1</v>
      </c>
      <c r="H210" s="41">
        <v>119780.844</v>
      </c>
      <c r="I210" s="41">
        <v>0</v>
      </c>
      <c r="J210" s="42">
        <v>0</v>
      </c>
      <c r="K210" s="41">
        <v>11744</v>
      </c>
      <c r="L210" s="41">
        <v>118956</v>
      </c>
    </row>
    <row r="211" spans="1:12" x14ac:dyDescent="0.25">
      <c r="A211" s="61"/>
      <c r="B211" s="62"/>
      <c r="C211" s="39" t="s">
        <v>85</v>
      </c>
      <c r="D211" s="39" t="s">
        <v>415</v>
      </c>
      <c r="E211" s="39">
        <v>2016</v>
      </c>
      <c r="F211" s="60">
        <v>44105</v>
      </c>
      <c r="G211" s="40">
        <v>1</v>
      </c>
      <c r="H211" s="41">
        <v>73606.120129999996</v>
      </c>
      <c r="I211" s="41">
        <v>0</v>
      </c>
      <c r="J211" s="42">
        <v>0</v>
      </c>
      <c r="K211" s="41">
        <v>11999</v>
      </c>
      <c r="L211" s="41">
        <v>136712</v>
      </c>
    </row>
    <row r="212" spans="1:12" x14ac:dyDescent="0.25">
      <c r="A212" s="43"/>
      <c r="B212" s="44"/>
      <c r="C212" s="39" t="s">
        <v>416</v>
      </c>
      <c r="D212" s="39" t="s">
        <v>417</v>
      </c>
      <c r="E212" s="39">
        <v>2021</v>
      </c>
      <c r="F212" s="60">
        <v>44354</v>
      </c>
      <c r="G212" s="40">
        <v>1</v>
      </c>
      <c r="H212" s="41">
        <v>152157.29910999999</v>
      </c>
      <c r="I212" s="41">
        <v>0</v>
      </c>
      <c r="J212" s="42">
        <v>0</v>
      </c>
      <c r="K212" s="41">
        <v>11941</v>
      </c>
      <c r="L212" s="41">
        <v>89808</v>
      </c>
    </row>
    <row r="213" spans="1:12" x14ac:dyDescent="0.25">
      <c r="A213" s="36">
        <v>171</v>
      </c>
      <c r="B213" s="45" t="s">
        <v>418</v>
      </c>
      <c r="C213" s="39" t="s">
        <v>419</v>
      </c>
      <c r="D213" s="39" t="s">
        <v>420</v>
      </c>
      <c r="E213" s="39">
        <v>2021</v>
      </c>
      <c r="F213" s="60">
        <v>45108</v>
      </c>
      <c r="G213" s="40">
        <v>1</v>
      </c>
      <c r="H213" s="41">
        <v>116445</v>
      </c>
      <c r="I213" s="41">
        <v>6720</v>
      </c>
      <c r="J213" s="42">
        <v>0</v>
      </c>
      <c r="K213" s="41">
        <v>12151</v>
      </c>
      <c r="L213" s="41">
        <v>68325</v>
      </c>
    </row>
    <row r="214" spans="1:12" x14ac:dyDescent="0.25">
      <c r="A214" s="36">
        <v>172</v>
      </c>
      <c r="B214" s="45" t="s">
        <v>421</v>
      </c>
      <c r="C214" s="39" t="s">
        <v>85</v>
      </c>
      <c r="D214" s="39" t="s">
        <v>422</v>
      </c>
      <c r="E214" s="39">
        <v>2021</v>
      </c>
      <c r="F214" s="60">
        <v>44551</v>
      </c>
      <c r="G214" s="40">
        <v>1</v>
      </c>
      <c r="H214" s="41">
        <v>109570.125</v>
      </c>
      <c r="I214" s="41">
        <v>1200</v>
      </c>
      <c r="J214" s="42">
        <v>0</v>
      </c>
      <c r="K214" s="41">
        <v>12053</v>
      </c>
      <c r="L214" s="41">
        <v>85978</v>
      </c>
    </row>
    <row r="215" spans="1:12" x14ac:dyDescent="0.25">
      <c r="A215" s="36">
        <v>173</v>
      </c>
      <c r="B215" s="45" t="s">
        <v>423</v>
      </c>
      <c r="C215" s="39" t="s">
        <v>85</v>
      </c>
      <c r="D215" s="39" t="s">
        <v>424</v>
      </c>
      <c r="E215" s="39">
        <v>2019</v>
      </c>
      <c r="F215" s="60">
        <v>43585</v>
      </c>
      <c r="G215" s="40">
        <v>1</v>
      </c>
      <c r="H215" s="41">
        <v>86427.975000000006</v>
      </c>
      <c r="I215" s="41">
        <f>5397.5+2500</f>
        <v>7897.5</v>
      </c>
      <c r="J215" s="42">
        <v>0</v>
      </c>
      <c r="K215" s="41">
        <v>12017</v>
      </c>
      <c r="L215" s="41">
        <v>138253</v>
      </c>
    </row>
    <row r="216" spans="1:12" x14ac:dyDescent="0.25">
      <c r="A216" s="36">
        <v>174</v>
      </c>
      <c r="B216" s="45" t="s">
        <v>425</v>
      </c>
      <c r="C216" s="39" t="s">
        <v>85</v>
      </c>
      <c r="D216" s="39" t="s">
        <v>426</v>
      </c>
      <c r="E216" s="39">
        <v>2019</v>
      </c>
      <c r="F216" s="60">
        <v>43602</v>
      </c>
      <c r="G216" s="40">
        <v>1</v>
      </c>
      <c r="H216" s="41">
        <v>99334.937999999995</v>
      </c>
      <c r="I216" s="41">
        <f>7900+5908.4</f>
        <v>13808.4</v>
      </c>
      <c r="J216" s="42">
        <v>0</v>
      </c>
      <c r="K216" s="41">
        <v>12069</v>
      </c>
      <c r="L216" s="41">
        <v>196970</v>
      </c>
    </row>
    <row r="217" spans="1:12" x14ac:dyDescent="0.25">
      <c r="A217" s="36">
        <v>175</v>
      </c>
      <c r="B217" s="45" t="s">
        <v>427</v>
      </c>
      <c r="C217" s="39" t="s">
        <v>85</v>
      </c>
      <c r="D217" s="39" t="s">
        <v>428</v>
      </c>
      <c r="E217" s="39">
        <v>2018</v>
      </c>
      <c r="F217" s="60">
        <v>43456</v>
      </c>
      <c r="G217" s="40">
        <v>1</v>
      </c>
      <c r="H217" s="41">
        <v>86427.975000000006</v>
      </c>
      <c r="I217" s="41">
        <v>6896.4</v>
      </c>
      <c r="J217" s="42">
        <v>0</v>
      </c>
      <c r="K217" s="41">
        <v>12036</v>
      </c>
      <c r="L217" s="41">
        <v>201687</v>
      </c>
    </row>
    <row r="218" spans="1:12" x14ac:dyDescent="0.25">
      <c r="A218" s="36">
        <v>176</v>
      </c>
      <c r="B218" s="45" t="s">
        <v>429</v>
      </c>
      <c r="C218" s="39" t="s">
        <v>85</v>
      </c>
      <c r="D218" s="39" t="s">
        <v>430</v>
      </c>
      <c r="E218" s="39">
        <v>2019</v>
      </c>
      <c r="F218" s="60">
        <v>43630</v>
      </c>
      <c r="G218" s="40">
        <v>1</v>
      </c>
      <c r="H218" s="41">
        <v>99363.657999999996</v>
      </c>
      <c r="I218" s="41">
        <v>1498.25</v>
      </c>
      <c r="J218" s="42">
        <v>0</v>
      </c>
      <c r="K218" s="41">
        <v>11926</v>
      </c>
      <c r="L218" s="41">
        <v>183296</v>
      </c>
    </row>
    <row r="219" spans="1:12" x14ac:dyDescent="0.25">
      <c r="A219" s="36">
        <v>177</v>
      </c>
      <c r="B219" s="45" t="s">
        <v>431</v>
      </c>
      <c r="C219" s="39" t="s">
        <v>85</v>
      </c>
      <c r="D219" s="39" t="s">
        <v>432</v>
      </c>
      <c r="E219" s="39">
        <v>2020</v>
      </c>
      <c r="F219" s="60">
        <v>44146</v>
      </c>
      <c r="G219" s="40">
        <v>1</v>
      </c>
      <c r="H219" s="41">
        <v>99363.657999999996</v>
      </c>
      <c r="I219" s="41">
        <v>0</v>
      </c>
      <c r="J219" s="42">
        <v>0</v>
      </c>
      <c r="K219" s="41">
        <v>11891</v>
      </c>
      <c r="L219" s="41">
        <v>196165</v>
      </c>
    </row>
    <row r="220" spans="1:12" x14ac:dyDescent="0.25">
      <c r="A220" s="36">
        <v>178</v>
      </c>
      <c r="B220" s="45" t="s">
        <v>433</v>
      </c>
      <c r="C220" s="39" t="s">
        <v>85</v>
      </c>
      <c r="D220" s="39" t="s">
        <v>434</v>
      </c>
      <c r="E220" s="39">
        <v>2019</v>
      </c>
      <c r="F220" s="60">
        <v>43831</v>
      </c>
      <c r="G220" s="40">
        <v>1</v>
      </c>
      <c r="H220" s="41">
        <v>108119.79399999999</v>
      </c>
      <c r="I220" s="41">
        <v>2000</v>
      </c>
      <c r="J220" s="42">
        <v>0</v>
      </c>
      <c r="K220" s="41">
        <v>6756</v>
      </c>
      <c r="L220" s="41">
        <v>55072</v>
      </c>
    </row>
    <row r="221" spans="1:12" x14ac:dyDescent="0.25">
      <c r="A221" s="36">
        <v>179</v>
      </c>
      <c r="B221" s="45" t="s">
        <v>435</v>
      </c>
      <c r="C221" s="39" t="s">
        <v>85</v>
      </c>
      <c r="D221" s="39" t="s">
        <v>436</v>
      </c>
      <c r="E221" s="39">
        <v>2021</v>
      </c>
      <c r="F221" s="60">
        <v>44546</v>
      </c>
      <c r="G221" s="40">
        <v>1</v>
      </c>
      <c r="H221" s="41">
        <v>109025</v>
      </c>
      <c r="I221" s="41">
        <v>4997.37</v>
      </c>
      <c r="J221" s="42">
        <v>0</v>
      </c>
      <c r="K221" s="41">
        <v>11941</v>
      </c>
      <c r="L221" s="41">
        <v>65013</v>
      </c>
    </row>
    <row r="222" spans="1:12" x14ac:dyDescent="0.25">
      <c r="A222" s="36">
        <v>180</v>
      </c>
      <c r="B222" s="45" t="s">
        <v>437</v>
      </c>
      <c r="C222" s="39" t="s">
        <v>85</v>
      </c>
      <c r="D222" s="39" t="s">
        <v>438</v>
      </c>
      <c r="E222" s="39">
        <v>2019</v>
      </c>
      <c r="F222" s="60">
        <v>44697</v>
      </c>
      <c r="G222" s="40">
        <v>1</v>
      </c>
      <c r="H222" s="41">
        <v>99334.937999999995</v>
      </c>
      <c r="I222" s="41">
        <v>0</v>
      </c>
      <c r="J222" s="42">
        <v>0</v>
      </c>
      <c r="K222" s="41">
        <v>1859</v>
      </c>
      <c r="L222" s="41">
        <v>96270</v>
      </c>
    </row>
    <row r="223" spans="1:12" x14ac:dyDescent="0.25">
      <c r="A223" s="36">
        <v>181</v>
      </c>
      <c r="B223" s="45" t="s">
        <v>439</v>
      </c>
      <c r="C223" s="39" t="s">
        <v>26</v>
      </c>
      <c r="D223" s="39" t="s">
        <v>440</v>
      </c>
      <c r="E223" s="39">
        <v>2020</v>
      </c>
      <c r="F223" s="60">
        <v>44111</v>
      </c>
      <c r="G223" s="40">
        <v>1</v>
      </c>
      <c r="H223" s="41">
        <v>124445</v>
      </c>
      <c r="I223" s="41">
        <v>5246.75</v>
      </c>
      <c r="J223" s="42">
        <v>0</v>
      </c>
      <c r="K223" s="41">
        <v>13307</v>
      </c>
      <c r="L223" s="41">
        <v>229309</v>
      </c>
    </row>
    <row r="224" spans="1:12" x14ac:dyDescent="0.25">
      <c r="A224" s="36">
        <v>182</v>
      </c>
      <c r="B224" s="45" t="s">
        <v>441</v>
      </c>
      <c r="C224" s="39" t="s">
        <v>85</v>
      </c>
      <c r="D224" s="39" t="s">
        <v>442</v>
      </c>
      <c r="E224" s="39">
        <v>2019</v>
      </c>
      <c r="F224" s="60">
        <v>43595</v>
      </c>
      <c r="G224" s="40">
        <v>1</v>
      </c>
      <c r="H224" s="41">
        <v>107083.06316000001</v>
      </c>
      <c r="I224" s="41">
        <v>1797.25</v>
      </c>
      <c r="J224" s="42">
        <v>0</v>
      </c>
      <c r="K224" s="41">
        <v>12495</v>
      </c>
      <c r="L224" s="41">
        <v>218127</v>
      </c>
    </row>
    <row r="225" spans="1:12" x14ac:dyDescent="0.25">
      <c r="A225" s="36">
        <v>183</v>
      </c>
      <c r="B225" s="45" t="s">
        <v>443</v>
      </c>
      <c r="C225" s="39" t="s">
        <v>85</v>
      </c>
      <c r="D225" s="39" t="s">
        <v>444</v>
      </c>
      <c r="E225" s="39">
        <v>2021</v>
      </c>
      <c r="F225" s="60">
        <v>44547</v>
      </c>
      <c r="G225" s="40">
        <v>1</v>
      </c>
      <c r="H225" s="41">
        <v>109570.125</v>
      </c>
      <c r="I225" s="41">
        <v>3000</v>
      </c>
      <c r="J225" s="42">
        <v>0</v>
      </c>
      <c r="K225" s="41">
        <v>10072</v>
      </c>
      <c r="L225" s="41">
        <v>68978</v>
      </c>
    </row>
    <row r="226" spans="1:12" x14ac:dyDescent="0.25">
      <c r="A226" s="36">
        <v>184</v>
      </c>
      <c r="B226" s="45" t="s">
        <v>445</v>
      </c>
      <c r="C226" s="39" t="s">
        <v>26</v>
      </c>
      <c r="D226" s="39" t="s">
        <v>446</v>
      </c>
      <c r="E226" s="39">
        <v>2020</v>
      </c>
      <c r="F226" s="60">
        <v>44439</v>
      </c>
      <c r="G226" s="40">
        <v>1</v>
      </c>
      <c r="H226" s="41">
        <v>140621.24600000001</v>
      </c>
      <c r="I226" s="41">
        <v>0</v>
      </c>
      <c r="J226" s="42">
        <v>0</v>
      </c>
      <c r="K226" s="41">
        <v>11925</v>
      </c>
      <c r="L226" s="41">
        <v>133842</v>
      </c>
    </row>
    <row r="227" spans="1:12" x14ac:dyDescent="0.25">
      <c r="A227" s="36">
        <v>185</v>
      </c>
      <c r="B227" s="63" t="s">
        <v>447</v>
      </c>
      <c r="C227" s="39" t="s">
        <v>26</v>
      </c>
      <c r="D227" s="39" t="s">
        <v>448</v>
      </c>
      <c r="E227" s="39">
        <v>2020</v>
      </c>
      <c r="F227" s="60">
        <v>45243</v>
      </c>
      <c r="G227" s="40">
        <v>1</v>
      </c>
      <c r="H227" s="41">
        <v>159432.70000000001</v>
      </c>
      <c r="I227" s="41">
        <v>6860.5</v>
      </c>
      <c r="J227" s="42">
        <v>0</v>
      </c>
      <c r="K227" s="41">
        <v>11669</v>
      </c>
      <c r="L227" s="41">
        <v>110870</v>
      </c>
    </row>
    <row r="228" spans="1:12" x14ac:dyDescent="0.25">
      <c r="A228" s="36">
        <v>186</v>
      </c>
      <c r="B228" s="45" t="s">
        <v>449</v>
      </c>
      <c r="C228" s="39" t="s">
        <v>85</v>
      </c>
      <c r="D228" s="39" t="s">
        <v>450</v>
      </c>
      <c r="E228" s="39">
        <v>2019</v>
      </c>
      <c r="F228" s="60">
        <v>43599</v>
      </c>
      <c r="G228" s="40">
        <v>1</v>
      </c>
      <c r="H228" s="41">
        <v>86497.975000000006</v>
      </c>
      <c r="I228" s="41">
        <v>4247.7659999999996</v>
      </c>
      <c r="J228" s="42">
        <v>0</v>
      </c>
      <c r="K228" s="41">
        <v>11988</v>
      </c>
      <c r="L228" s="41">
        <v>210915</v>
      </c>
    </row>
    <row r="229" spans="1:12" x14ac:dyDescent="0.25">
      <c r="A229" s="36">
        <v>187</v>
      </c>
      <c r="B229" s="45" t="s">
        <v>451</v>
      </c>
      <c r="C229" s="39" t="s">
        <v>85</v>
      </c>
      <c r="D229" s="39" t="s">
        <v>452</v>
      </c>
      <c r="E229" s="39">
        <v>2019</v>
      </c>
      <c r="F229" s="60">
        <v>43599</v>
      </c>
      <c r="G229" s="40">
        <v>1</v>
      </c>
      <c r="H229" s="41">
        <v>115531.61</v>
      </c>
      <c r="I229" s="41">
        <v>3597</v>
      </c>
      <c r="J229" s="42">
        <v>0</v>
      </c>
      <c r="K229" s="41">
        <v>12746</v>
      </c>
      <c r="L229" s="41">
        <v>139956</v>
      </c>
    </row>
    <row r="230" spans="1:12" x14ac:dyDescent="0.25">
      <c r="A230" s="36">
        <v>188</v>
      </c>
      <c r="B230" s="45" t="s">
        <v>453</v>
      </c>
      <c r="C230" s="39" t="s">
        <v>26</v>
      </c>
      <c r="D230" s="39" t="s">
        <v>454</v>
      </c>
      <c r="E230" s="39">
        <v>2012</v>
      </c>
      <c r="F230" s="60">
        <v>44650</v>
      </c>
      <c r="G230" s="40">
        <v>1</v>
      </c>
      <c r="H230" s="41">
        <v>130080.15714</v>
      </c>
      <c r="I230" s="41">
        <v>4436.7039999999997</v>
      </c>
      <c r="J230" s="42">
        <v>0</v>
      </c>
      <c r="K230" s="41">
        <v>11949</v>
      </c>
      <c r="L230" s="41">
        <v>175653</v>
      </c>
    </row>
    <row r="231" spans="1:12" x14ac:dyDescent="0.25">
      <c r="A231" s="36">
        <v>189</v>
      </c>
      <c r="B231" s="45" t="s">
        <v>455</v>
      </c>
      <c r="C231" s="39" t="s">
        <v>85</v>
      </c>
      <c r="D231" s="39" t="s">
        <v>456</v>
      </c>
      <c r="E231" s="39">
        <v>2019</v>
      </c>
      <c r="F231" s="60">
        <v>43591</v>
      </c>
      <c r="G231" s="40">
        <v>1</v>
      </c>
      <c r="H231" s="41">
        <v>86457.975000000006</v>
      </c>
      <c r="I231" s="41">
        <v>0</v>
      </c>
      <c r="J231" s="42">
        <v>0</v>
      </c>
      <c r="K231" s="41">
        <v>12038</v>
      </c>
      <c r="L231" s="41">
        <v>274806</v>
      </c>
    </row>
    <row r="232" spans="1:12" x14ac:dyDescent="0.25">
      <c r="A232" s="17" t="s">
        <v>457</v>
      </c>
      <c r="B232" s="18"/>
      <c r="C232" s="18"/>
      <c r="D232" s="18"/>
      <c r="E232" s="18"/>
      <c r="F232" s="18"/>
      <c r="G232" s="19">
        <f>SUM(G233:G253)</f>
        <v>21</v>
      </c>
      <c r="H232" s="30"/>
      <c r="I232" s="30"/>
      <c r="J232" s="30"/>
      <c r="K232" s="30"/>
      <c r="L232" s="31"/>
    </row>
    <row r="233" spans="1:12" x14ac:dyDescent="0.25">
      <c r="A233" s="37">
        <v>190</v>
      </c>
      <c r="B233" s="38" t="s">
        <v>29</v>
      </c>
      <c r="C233" s="39" t="s">
        <v>21</v>
      </c>
      <c r="D233" s="39" t="s">
        <v>458</v>
      </c>
      <c r="E233" s="39">
        <v>2020</v>
      </c>
      <c r="F233" s="39">
        <v>2020</v>
      </c>
      <c r="G233" s="36">
        <v>1</v>
      </c>
      <c r="H233" s="64">
        <v>306947.22899999999</v>
      </c>
      <c r="I233" s="64">
        <v>14685.5</v>
      </c>
      <c r="J233" s="34">
        <v>0</v>
      </c>
      <c r="K233" s="65">
        <v>8160</v>
      </c>
      <c r="L233" s="34">
        <v>177050</v>
      </c>
    </row>
    <row r="234" spans="1:12" x14ac:dyDescent="0.25">
      <c r="A234" s="43"/>
      <c r="B234" s="44"/>
      <c r="C234" s="39" t="s">
        <v>26</v>
      </c>
      <c r="D234" s="39" t="s">
        <v>459</v>
      </c>
      <c r="E234" s="39">
        <v>2018</v>
      </c>
      <c r="F234" s="39">
        <v>2018</v>
      </c>
      <c r="G234" s="36">
        <v>1</v>
      </c>
      <c r="H234" s="64">
        <v>126403.643</v>
      </c>
      <c r="I234" s="66">
        <v>4638</v>
      </c>
      <c r="J234" s="34">
        <v>0</v>
      </c>
      <c r="K234" s="65">
        <v>6720</v>
      </c>
      <c r="L234" s="34">
        <v>170081</v>
      </c>
    </row>
    <row r="235" spans="1:12" x14ac:dyDescent="0.25">
      <c r="A235" s="36">
        <v>191</v>
      </c>
      <c r="B235" s="35" t="s">
        <v>460</v>
      </c>
      <c r="C235" s="39" t="s">
        <v>85</v>
      </c>
      <c r="D235" s="39" t="s">
        <v>461</v>
      </c>
      <c r="E235" s="39">
        <v>2018</v>
      </c>
      <c r="F235" s="39">
        <v>2018</v>
      </c>
      <c r="G235" s="36">
        <v>1</v>
      </c>
      <c r="H235" s="66">
        <v>90059.070030000003</v>
      </c>
      <c r="I235" s="66">
        <v>1698</v>
      </c>
      <c r="J235" s="34">
        <v>0</v>
      </c>
      <c r="K235" s="65">
        <v>6720</v>
      </c>
      <c r="L235" s="34">
        <v>260500</v>
      </c>
    </row>
    <row r="236" spans="1:12" x14ac:dyDescent="0.25">
      <c r="A236" s="36">
        <v>192</v>
      </c>
      <c r="B236" s="35" t="s">
        <v>462</v>
      </c>
      <c r="C236" s="39" t="s">
        <v>26</v>
      </c>
      <c r="D236" s="39" t="s">
        <v>463</v>
      </c>
      <c r="E236" s="39">
        <v>2009</v>
      </c>
      <c r="F236" s="39">
        <v>2009</v>
      </c>
      <c r="G236" s="36">
        <v>1</v>
      </c>
      <c r="H236" s="66">
        <v>110762.731</v>
      </c>
      <c r="I236" s="66">
        <v>1958</v>
      </c>
      <c r="J236" s="34">
        <v>0</v>
      </c>
      <c r="K236" s="65">
        <v>6720</v>
      </c>
      <c r="L236" s="34">
        <v>486895</v>
      </c>
    </row>
    <row r="237" spans="1:12" x14ac:dyDescent="0.25">
      <c r="A237" s="36">
        <v>193</v>
      </c>
      <c r="B237" s="35" t="s">
        <v>464</v>
      </c>
      <c r="C237" s="39" t="s">
        <v>40</v>
      </c>
      <c r="D237" s="39" t="s">
        <v>465</v>
      </c>
      <c r="E237" s="39">
        <v>2020</v>
      </c>
      <c r="F237" s="39">
        <v>2020</v>
      </c>
      <c r="G237" s="36">
        <v>1</v>
      </c>
      <c r="H237" s="66">
        <v>95008.357999999993</v>
      </c>
      <c r="I237" s="66">
        <v>1638</v>
      </c>
      <c r="J237" s="34">
        <v>0</v>
      </c>
      <c r="K237" s="65">
        <v>6720</v>
      </c>
      <c r="L237" s="34">
        <v>116783</v>
      </c>
    </row>
    <row r="238" spans="1:12" x14ac:dyDescent="0.25">
      <c r="A238" s="36">
        <v>194</v>
      </c>
      <c r="B238" s="35" t="s">
        <v>466</v>
      </c>
      <c r="C238" s="39" t="s">
        <v>40</v>
      </c>
      <c r="D238" s="39" t="s">
        <v>467</v>
      </c>
      <c r="E238" s="39">
        <v>2021</v>
      </c>
      <c r="F238" s="39">
        <v>2021</v>
      </c>
      <c r="G238" s="36">
        <v>1</v>
      </c>
      <c r="H238" s="66">
        <v>87320</v>
      </c>
      <c r="I238" s="66">
        <v>2678</v>
      </c>
      <c r="J238" s="34">
        <v>0</v>
      </c>
      <c r="K238" s="65">
        <v>6720</v>
      </c>
      <c r="L238" s="34">
        <v>140214</v>
      </c>
    </row>
    <row r="239" spans="1:12" x14ac:dyDescent="0.25">
      <c r="A239" s="36">
        <v>195</v>
      </c>
      <c r="B239" s="35" t="s">
        <v>468</v>
      </c>
      <c r="C239" s="39" t="s">
        <v>40</v>
      </c>
      <c r="D239" s="39" t="s">
        <v>469</v>
      </c>
      <c r="E239" s="39">
        <v>2018</v>
      </c>
      <c r="F239" s="39">
        <v>2018</v>
      </c>
      <c r="G239" s="36">
        <v>1</v>
      </c>
      <c r="H239" s="66">
        <v>87320</v>
      </c>
      <c r="I239" s="66">
        <v>1648</v>
      </c>
      <c r="J239" s="34">
        <v>0</v>
      </c>
      <c r="K239" s="65">
        <v>6720</v>
      </c>
      <c r="L239" s="34">
        <v>249195</v>
      </c>
    </row>
    <row r="240" spans="1:12" x14ac:dyDescent="0.25">
      <c r="A240" s="36">
        <v>196</v>
      </c>
      <c r="B240" s="35" t="s">
        <v>470</v>
      </c>
      <c r="C240" s="39" t="s">
        <v>40</v>
      </c>
      <c r="D240" s="39" t="s">
        <v>471</v>
      </c>
      <c r="E240" s="39">
        <v>2019</v>
      </c>
      <c r="F240" s="39">
        <v>2019</v>
      </c>
      <c r="G240" s="36">
        <v>1</v>
      </c>
      <c r="H240" s="66">
        <v>93764.576319999993</v>
      </c>
      <c r="I240" s="66">
        <v>1618</v>
      </c>
      <c r="J240" s="34">
        <v>0</v>
      </c>
      <c r="K240" s="65">
        <v>6720</v>
      </c>
      <c r="L240" s="34">
        <v>167000</v>
      </c>
    </row>
    <row r="241" spans="1:12" x14ac:dyDescent="0.25">
      <c r="A241" s="36">
        <v>197</v>
      </c>
      <c r="B241" s="35" t="s">
        <v>472</v>
      </c>
      <c r="C241" s="39" t="s">
        <v>40</v>
      </c>
      <c r="D241" s="39" t="s">
        <v>473</v>
      </c>
      <c r="E241" s="39">
        <v>2019</v>
      </c>
      <c r="F241" s="39">
        <v>2019</v>
      </c>
      <c r="G241" s="36">
        <v>1</v>
      </c>
      <c r="H241" s="66">
        <v>89862.758400000006</v>
      </c>
      <c r="I241" s="66">
        <v>1598</v>
      </c>
      <c r="J241" s="34">
        <v>0</v>
      </c>
      <c r="K241" s="65">
        <v>6720</v>
      </c>
      <c r="L241" s="34">
        <v>180972</v>
      </c>
    </row>
    <row r="242" spans="1:12" x14ac:dyDescent="0.25">
      <c r="A242" s="36">
        <v>198</v>
      </c>
      <c r="B242" s="35" t="s">
        <v>474</v>
      </c>
      <c r="C242" s="39" t="s">
        <v>40</v>
      </c>
      <c r="D242" s="39" t="s">
        <v>475</v>
      </c>
      <c r="E242" s="39">
        <v>2018</v>
      </c>
      <c r="F242" s="39">
        <v>2018</v>
      </c>
      <c r="G242" s="36">
        <v>1</v>
      </c>
      <c r="H242" s="50">
        <v>90059.07</v>
      </c>
      <c r="I242" s="66">
        <v>1638</v>
      </c>
      <c r="J242" s="34">
        <v>0</v>
      </c>
      <c r="K242" s="65">
        <v>6720</v>
      </c>
      <c r="L242" s="34">
        <v>163520</v>
      </c>
    </row>
    <row r="243" spans="1:12" x14ac:dyDescent="0.25">
      <c r="A243" s="36">
        <v>199</v>
      </c>
      <c r="B243" s="35" t="s">
        <v>476</v>
      </c>
      <c r="C243" s="39" t="s">
        <v>79</v>
      </c>
      <c r="D243" s="39" t="s">
        <v>477</v>
      </c>
      <c r="E243" s="39">
        <v>2022</v>
      </c>
      <c r="F243" s="39">
        <v>2022</v>
      </c>
      <c r="G243" s="36">
        <v>1</v>
      </c>
      <c r="H243" s="66">
        <v>114450</v>
      </c>
      <c r="I243" s="66">
        <v>1938</v>
      </c>
      <c r="J243" s="34">
        <v>0</v>
      </c>
      <c r="K243" s="65">
        <v>6720</v>
      </c>
      <c r="L243" s="34">
        <v>89989</v>
      </c>
    </row>
    <row r="244" spans="1:12" x14ac:dyDescent="0.25">
      <c r="A244" s="36">
        <v>200</v>
      </c>
      <c r="B244" s="35" t="s">
        <v>478</v>
      </c>
      <c r="C244" s="39" t="s">
        <v>40</v>
      </c>
      <c r="D244" s="39" t="s">
        <v>479</v>
      </c>
      <c r="E244" s="39">
        <v>2018</v>
      </c>
      <c r="F244" s="39">
        <v>2018</v>
      </c>
      <c r="G244" s="36">
        <v>1</v>
      </c>
      <c r="H244" s="66">
        <v>88555.300780000005</v>
      </c>
      <c r="I244" s="66">
        <v>2114</v>
      </c>
      <c r="J244" s="34">
        <v>0</v>
      </c>
      <c r="K244" s="65">
        <v>6720</v>
      </c>
      <c r="L244" s="34">
        <v>218131</v>
      </c>
    </row>
    <row r="245" spans="1:12" x14ac:dyDescent="0.25">
      <c r="A245" s="36">
        <v>201</v>
      </c>
      <c r="B245" s="35" t="s">
        <v>480</v>
      </c>
      <c r="C245" s="39" t="s">
        <v>40</v>
      </c>
      <c r="D245" s="39" t="s">
        <v>481</v>
      </c>
      <c r="E245" s="39">
        <v>2018</v>
      </c>
      <c r="F245" s="39">
        <v>2018</v>
      </c>
      <c r="G245" s="36">
        <v>1</v>
      </c>
      <c r="H245" s="66">
        <v>88555.300780000005</v>
      </c>
      <c r="I245" s="66">
        <v>2240</v>
      </c>
      <c r="J245" s="34">
        <v>0</v>
      </c>
      <c r="K245" s="65">
        <v>6720</v>
      </c>
      <c r="L245" s="34">
        <v>294300</v>
      </c>
    </row>
    <row r="246" spans="1:12" x14ac:dyDescent="0.25">
      <c r="A246" s="36">
        <v>202</v>
      </c>
      <c r="B246" s="35" t="s">
        <v>482</v>
      </c>
      <c r="C246" s="39" t="s">
        <v>40</v>
      </c>
      <c r="D246" s="39" t="s">
        <v>483</v>
      </c>
      <c r="E246" s="39">
        <v>2019</v>
      </c>
      <c r="F246" s="39">
        <v>2019</v>
      </c>
      <c r="G246" s="36">
        <v>1</v>
      </c>
      <c r="H246" s="66">
        <v>91111.4</v>
      </c>
      <c r="I246" s="66">
        <v>1959</v>
      </c>
      <c r="J246" s="34">
        <v>0</v>
      </c>
      <c r="K246" s="65">
        <v>6720</v>
      </c>
      <c r="L246" s="34">
        <v>206952</v>
      </c>
    </row>
    <row r="247" spans="1:12" x14ac:dyDescent="0.25">
      <c r="A247" s="36">
        <v>203</v>
      </c>
      <c r="B247" s="35" t="s">
        <v>484</v>
      </c>
      <c r="C247" s="39" t="s">
        <v>40</v>
      </c>
      <c r="D247" s="39" t="s">
        <v>485</v>
      </c>
      <c r="E247" s="39">
        <v>2021</v>
      </c>
      <c r="F247" s="39">
        <v>2021</v>
      </c>
      <c r="G247" s="36">
        <v>1</v>
      </c>
      <c r="H247" s="66">
        <v>87320</v>
      </c>
      <c r="I247" s="66">
        <v>2135</v>
      </c>
      <c r="J247" s="34">
        <v>0</v>
      </c>
      <c r="K247" s="65">
        <v>6720</v>
      </c>
      <c r="L247" s="34">
        <v>104735</v>
      </c>
    </row>
    <row r="248" spans="1:12" x14ac:dyDescent="0.25">
      <c r="A248" s="36">
        <v>204</v>
      </c>
      <c r="B248" s="35" t="s">
        <v>486</v>
      </c>
      <c r="C248" s="39" t="s">
        <v>40</v>
      </c>
      <c r="D248" s="39" t="s">
        <v>487</v>
      </c>
      <c r="E248" s="39">
        <v>2021</v>
      </c>
      <c r="F248" s="39">
        <v>2021</v>
      </c>
      <c r="G248" s="36">
        <v>1</v>
      </c>
      <c r="H248" s="66">
        <v>108451.151</v>
      </c>
      <c r="I248" s="66">
        <v>1638</v>
      </c>
      <c r="J248" s="34">
        <v>0</v>
      </c>
      <c r="K248" s="65">
        <v>6720</v>
      </c>
      <c r="L248" s="34">
        <v>89559</v>
      </c>
    </row>
    <row r="249" spans="1:12" x14ac:dyDescent="0.25">
      <c r="A249" s="36">
        <v>205</v>
      </c>
      <c r="B249" s="35" t="s">
        <v>488</v>
      </c>
      <c r="C249" s="39" t="s">
        <v>35</v>
      </c>
      <c r="D249" s="39" t="s">
        <v>489</v>
      </c>
      <c r="E249" s="39">
        <v>2014</v>
      </c>
      <c r="F249" s="39">
        <v>2018</v>
      </c>
      <c r="G249" s="36">
        <v>1</v>
      </c>
      <c r="H249" s="66">
        <v>57503.427799999998</v>
      </c>
      <c r="I249" s="34">
        <v>0</v>
      </c>
      <c r="J249" s="34">
        <v>0</v>
      </c>
      <c r="K249" s="65">
        <v>0</v>
      </c>
      <c r="L249" s="34">
        <v>403343</v>
      </c>
    </row>
    <row r="250" spans="1:12" x14ac:dyDescent="0.25">
      <c r="A250" s="36">
        <v>206</v>
      </c>
      <c r="B250" s="35" t="s">
        <v>490</v>
      </c>
      <c r="C250" s="39" t="s">
        <v>40</v>
      </c>
      <c r="D250" s="39" t="s">
        <v>491</v>
      </c>
      <c r="E250" s="39">
        <v>2021</v>
      </c>
      <c r="F250" s="39">
        <v>2021</v>
      </c>
      <c r="G250" s="36">
        <v>1</v>
      </c>
      <c r="H250" s="66">
        <v>89862.758400000006</v>
      </c>
      <c r="I250" s="66">
        <v>1748</v>
      </c>
      <c r="J250" s="34">
        <v>0</v>
      </c>
      <c r="K250" s="65">
        <v>6720</v>
      </c>
      <c r="L250" s="34">
        <v>162213</v>
      </c>
    </row>
    <row r="251" spans="1:12" x14ac:dyDescent="0.25">
      <c r="A251" s="36">
        <v>207</v>
      </c>
      <c r="B251" s="35" t="s">
        <v>492</v>
      </c>
      <c r="C251" s="39" t="s">
        <v>40</v>
      </c>
      <c r="D251" s="39" t="s">
        <v>493</v>
      </c>
      <c r="E251" s="39">
        <v>2018</v>
      </c>
      <c r="F251" s="39">
        <v>2018</v>
      </c>
      <c r="G251" s="36">
        <v>1</v>
      </c>
      <c r="H251" s="66">
        <v>89789.7</v>
      </c>
      <c r="I251" s="66">
        <v>1632</v>
      </c>
      <c r="J251" s="34">
        <v>0</v>
      </c>
      <c r="K251" s="65">
        <v>6720</v>
      </c>
      <c r="L251" s="34">
        <v>162830</v>
      </c>
    </row>
    <row r="252" spans="1:12" x14ac:dyDescent="0.25">
      <c r="A252" s="36">
        <v>208</v>
      </c>
      <c r="B252" s="35" t="s">
        <v>494</v>
      </c>
      <c r="C252" s="39" t="s">
        <v>26</v>
      </c>
      <c r="D252" s="39" t="s">
        <v>495</v>
      </c>
      <c r="E252" s="39">
        <v>2020</v>
      </c>
      <c r="F252" s="39">
        <v>2023</v>
      </c>
      <c r="G252" s="36">
        <v>1</v>
      </c>
      <c r="H252" s="66">
        <v>123253.40695999999</v>
      </c>
      <c r="I252" s="66">
        <v>2169</v>
      </c>
      <c r="J252" s="34">
        <v>0</v>
      </c>
      <c r="K252" s="65">
        <v>6720</v>
      </c>
      <c r="L252" s="34">
        <v>45964</v>
      </c>
    </row>
    <row r="253" spans="1:12" x14ac:dyDescent="0.25">
      <c r="A253" s="36">
        <v>209</v>
      </c>
      <c r="B253" s="35" t="s">
        <v>496</v>
      </c>
      <c r="C253" s="39" t="s">
        <v>40</v>
      </c>
      <c r="D253" s="39" t="s">
        <v>497</v>
      </c>
      <c r="E253" s="39">
        <v>2021</v>
      </c>
      <c r="F253" s="39">
        <v>2021</v>
      </c>
      <c r="G253" s="36">
        <v>1</v>
      </c>
      <c r="H253" s="50">
        <v>89328.36</v>
      </c>
      <c r="I253" s="66">
        <v>1638</v>
      </c>
      <c r="J253" s="34">
        <v>0</v>
      </c>
      <c r="K253" s="65">
        <v>6720</v>
      </c>
      <c r="L253" s="34">
        <v>113000</v>
      </c>
    </row>
    <row r="254" spans="1:12" x14ac:dyDescent="0.25">
      <c r="A254" s="17" t="s">
        <v>498</v>
      </c>
      <c r="B254" s="18"/>
      <c r="C254" s="18"/>
      <c r="D254" s="18"/>
      <c r="E254" s="18"/>
      <c r="F254" s="18"/>
      <c r="G254" s="19">
        <f>SUM(G255:G269)</f>
        <v>15</v>
      </c>
      <c r="H254" s="30"/>
      <c r="I254" s="30"/>
      <c r="J254" s="30"/>
      <c r="K254" s="30"/>
      <c r="L254" s="31"/>
    </row>
    <row r="255" spans="1:12" x14ac:dyDescent="0.25">
      <c r="A255" s="37">
        <v>210</v>
      </c>
      <c r="B255" s="38" t="s">
        <v>29</v>
      </c>
      <c r="C255" s="39" t="s">
        <v>74</v>
      </c>
      <c r="D255" s="39" t="s">
        <v>499</v>
      </c>
      <c r="E255" s="39">
        <v>2015</v>
      </c>
      <c r="F255" s="39">
        <v>2018</v>
      </c>
      <c r="G255" s="36">
        <v>1</v>
      </c>
      <c r="H255" s="50">
        <v>300679.87151999999</v>
      </c>
      <c r="I255" s="50">
        <v>6101.0280000000012</v>
      </c>
      <c r="J255" s="34">
        <v>0</v>
      </c>
      <c r="K255" s="50">
        <v>6361</v>
      </c>
      <c r="L255" s="50">
        <v>287394</v>
      </c>
    </row>
    <row r="256" spans="1:12" x14ac:dyDescent="0.25">
      <c r="A256" s="43"/>
      <c r="B256" s="44"/>
      <c r="C256" s="39" t="s">
        <v>26</v>
      </c>
      <c r="D256" s="39" t="s">
        <v>500</v>
      </c>
      <c r="E256" s="39">
        <v>2022</v>
      </c>
      <c r="F256" s="39">
        <v>2022</v>
      </c>
      <c r="G256" s="36">
        <v>1</v>
      </c>
      <c r="H256" s="50">
        <v>122557.8</v>
      </c>
      <c r="I256" s="50">
        <v>5197.1720000000005</v>
      </c>
      <c r="J256" s="34">
        <v>0</v>
      </c>
      <c r="K256" s="50">
        <v>8354</v>
      </c>
      <c r="L256" s="50">
        <v>81062</v>
      </c>
    </row>
    <row r="257" spans="1:12" x14ac:dyDescent="0.25">
      <c r="A257" s="36">
        <v>211</v>
      </c>
      <c r="B257" s="35" t="s">
        <v>501</v>
      </c>
      <c r="C257" s="39" t="s">
        <v>40</v>
      </c>
      <c r="D257" s="39" t="s">
        <v>502</v>
      </c>
      <c r="E257" s="39">
        <v>2020</v>
      </c>
      <c r="F257" s="39">
        <v>2020</v>
      </c>
      <c r="G257" s="36">
        <v>1</v>
      </c>
      <c r="H257" s="50">
        <v>96872.05356</v>
      </c>
      <c r="I257" s="50">
        <v>3700</v>
      </c>
      <c r="J257" s="34">
        <v>0</v>
      </c>
      <c r="K257" s="50">
        <v>10008</v>
      </c>
      <c r="L257" s="50">
        <v>85039</v>
      </c>
    </row>
    <row r="258" spans="1:12" x14ac:dyDescent="0.25">
      <c r="A258" s="36">
        <v>212</v>
      </c>
      <c r="B258" s="35" t="s">
        <v>503</v>
      </c>
      <c r="C258" s="39" t="s">
        <v>40</v>
      </c>
      <c r="D258" s="39" t="s">
        <v>504</v>
      </c>
      <c r="E258" s="39">
        <v>2021</v>
      </c>
      <c r="F258" s="39">
        <v>2021</v>
      </c>
      <c r="G258" s="36">
        <v>1</v>
      </c>
      <c r="H258" s="50">
        <v>120417.56737999999</v>
      </c>
      <c r="I258" s="50">
        <v>2299.527</v>
      </c>
      <c r="J258" s="34">
        <v>0</v>
      </c>
      <c r="K258" s="50">
        <v>5346</v>
      </c>
      <c r="L258" s="50">
        <v>78286</v>
      </c>
    </row>
    <row r="259" spans="1:12" x14ac:dyDescent="0.25">
      <c r="A259" s="36">
        <v>213</v>
      </c>
      <c r="B259" s="35" t="s">
        <v>505</v>
      </c>
      <c r="C259" s="39" t="s">
        <v>40</v>
      </c>
      <c r="D259" s="39" t="s">
        <v>506</v>
      </c>
      <c r="E259" s="39">
        <v>2020</v>
      </c>
      <c r="F259" s="39">
        <v>2022</v>
      </c>
      <c r="G259" s="36">
        <v>1</v>
      </c>
      <c r="H259" s="50">
        <v>120417.56737999999</v>
      </c>
      <c r="I259" s="50">
        <v>2311.5</v>
      </c>
      <c r="J259" s="34">
        <v>0</v>
      </c>
      <c r="K259" s="50">
        <v>15467</v>
      </c>
      <c r="L259" s="50">
        <v>137538</v>
      </c>
    </row>
    <row r="260" spans="1:12" x14ac:dyDescent="0.25">
      <c r="A260" s="36">
        <v>214</v>
      </c>
      <c r="B260" s="35" t="s">
        <v>507</v>
      </c>
      <c r="C260" s="39" t="s">
        <v>40</v>
      </c>
      <c r="D260" s="39" t="s">
        <v>508</v>
      </c>
      <c r="E260" s="39">
        <v>2019</v>
      </c>
      <c r="F260" s="39">
        <v>2019</v>
      </c>
      <c r="G260" s="36">
        <v>1</v>
      </c>
      <c r="H260" s="50">
        <v>107622.45216</v>
      </c>
      <c r="I260" s="50">
        <v>2154.1</v>
      </c>
      <c r="J260" s="34">
        <v>0</v>
      </c>
      <c r="K260" s="50">
        <v>8188</v>
      </c>
      <c r="L260" s="50">
        <v>186257</v>
      </c>
    </row>
    <row r="261" spans="1:12" x14ac:dyDescent="0.25">
      <c r="A261" s="36">
        <v>215</v>
      </c>
      <c r="B261" s="35" t="s">
        <v>509</v>
      </c>
      <c r="C261" s="39" t="s">
        <v>40</v>
      </c>
      <c r="D261" s="39" t="s">
        <v>510</v>
      </c>
      <c r="E261" s="39">
        <v>2020</v>
      </c>
      <c r="F261" s="39">
        <v>2020</v>
      </c>
      <c r="G261" s="36">
        <v>1</v>
      </c>
      <c r="H261" s="50">
        <v>96872.05356</v>
      </c>
      <c r="I261" s="34">
        <v>0</v>
      </c>
      <c r="J261" s="34">
        <v>0</v>
      </c>
      <c r="K261" s="50">
        <v>12520</v>
      </c>
      <c r="L261" s="50">
        <v>172145</v>
      </c>
    </row>
    <row r="262" spans="1:12" x14ac:dyDescent="0.25">
      <c r="A262" s="36">
        <v>216</v>
      </c>
      <c r="B262" s="35" t="s">
        <v>511</v>
      </c>
      <c r="C262" s="39" t="s">
        <v>40</v>
      </c>
      <c r="D262" s="39" t="s">
        <v>512</v>
      </c>
      <c r="E262" s="39">
        <v>2020</v>
      </c>
      <c r="F262" s="39">
        <v>2020</v>
      </c>
      <c r="G262" s="36">
        <v>1</v>
      </c>
      <c r="H262" s="50">
        <v>96872.05356</v>
      </c>
      <c r="I262" s="50">
        <v>1995.5</v>
      </c>
      <c r="J262" s="34">
        <v>0</v>
      </c>
      <c r="K262" s="50">
        <v>11928</v>
      </c>
      <c r="L262" s="50">
        <v>170298</v>
      </c>
    </row>
    <row r="263" spans="1:12" x14ac:dyDescent="0.25">
      <c r="A263" s="36">
        <v>217</v>
      </c>
      <c r="B263" s="35" t="s">
        <v>513</v>
      </c>
      <c r="C263" s="39" t="s">
        <v>40</v>
      </c>
      <c r="D263" s="39" t="s">
        <v>514</v>
      </c>
      <c r="E263" s="39">
        <v>2019</v>
      </c>
      <c r="F263" s="39">
        <v>2019</v>
      </c>
      <c r="G263" s="36">
        <v>1</v>
      </c>
      <c r="H263" s="50">
        <v>107622.45216</v>
      </c>
      <c r="I263" s="50">
        <v>860.5</v>
      </c>
      <c r="J263" s="34">
        <v>0</v>
      </c>
      <c r="K263" s="50">
        <v>4951</v>
      </c>
      <c r="L263" s="50">
        <v>166903</v>
      </c>
    </row>
    <row r="264" spans="1:12" x14ac:dyDescent="0.25">
      <c r="A264" s="36">
        <v>218</v>
      </c>
      <c r="B264" s="35" t="s">
        <v>515</v>
      </c>
      <c r="C264" s="39" t="s">
        <v>40</v>
      </c>
      <c r="D264" s="39" t="s">
        <v>516</v>
      </c>
      <c r="E264" s="39">
        <v>2019</v>
      </c>
      <c r="F264" s="39">
        <v>2019</v>
      </c>
      <c r="G264" s="36">
        <v>1</v>
      </c>
      <c r="H264" s="50">
        <v>107622.45216</v>
      </c>
      <c r="I264" s="34">
        <v>0</v>
      </c>
      <c r="J264" s="34">
        <v>0</v>
      </c>
      <c r="K264" s="50">
        <v>7956</v>
      </c>
      <c r="L264" s="50">
        <v>202915</v>
      </c>
    </row>
    <row r="265" spans="1:12" x14ac:dyDescent="0.25">
      <c r="A265" s="36">
        <v>219</v>
      </c>
      <c r="B265" s="35" t="s">
        <v>517</v>
      </c>
      <c r="C265" s="39" t="s">
        <v>40</v>
      </c>
      <c r="D265" s="39" t="s">
        <v>518</v>
      </c>
      <c r="E265" s="39">
        <v>2020</v>
      </c>
      <c r="F265" s="39">
        <v>2020</v>
      </c>
      <c r="G265" s="36">
        <v>1</v>
      </c>
      <c r="H265" s="50">
        <v>118100.25723</v>
      </c>
      <c r="I265" s="50">
        <v>2624.125</v>
      </c>
      <c r="J265" s="34">
        <v>0</v>
      </c>
      <c r="K265" s="50">
        <v>6895</v>
      </c>
      <c r="L265" s="50">
        <v>97119</v>
      </c>
    </row>
    <row r="266" spans="1:12" x14ac:dyDescent="0.25">
      <c r="A266" s="36">
        <v>220</v>
      </c>
      <c r="B266" s="35" t="s">
        <v>519</v>
      </c>
      <c r="C266" s="39" t="s">
        <v>40</v>
      </c>
      <c r="D266" s="39" t="s">
        <v>520</v>
      </c>
      <c r="E266" s="39">
        <v>2019</v>
      </c>
      <c r="F266" s="39">
        <v>2019</v>
      </c>
      <c r="G266" s="36">
        <v>1</v>
      </c>
      <c r="H266" s="50">
        <v>107594.93248999999</v>
      </c>
      <c r="I266" s="50">
        <v>5232.5</v>
      </c>
      <c r="J266" s="34">
        <v>0</v>
      </c>
      <c r="K266" s="50">
        <v>12658</v>
      </c>
      <c r="L266" s="50">
        <v>212602</v>
      </c>
    </row>
    <row r="267" spans="1:12" x14ac:dyDescent="0.25">
      <c r="A267" s="36">
        <v>221</v>
      </c>
      <c r="B267" s="35" t="s">
        <v>521</v>
      </c>
      <c r="C267" s="39" t="s">
        <v>40</v>
      </c>
      <c r="D267" s="39" t="s">
        <v>522</v>
      </c>
      <c r="E267" s="39">
        <v>2019</v>
      </c>
      <c r="F267" s="39">
        <v>2019</v>
      </c>
      <c r="G267" s="36">
        <v>1</v>
      </c>
      <c r="H267" s="50">
        <v>107622.45216</v>
      </c>
      <c r="I267" s="50">
        <v>4599.0600000000004</v>
      </c>
      <c r="J267" s="34">
        <v>0</v>
      </c>
      <c r="K267" s="50">
        <v>11405</v>
      </c>
      <c r="L267" s="50">
        <v>252806</v>
      </c>
    </row>
    <row r="268" spans="1:12" x14ac:dyDescent="0.25">
      <c r="A268" s="36">
        <v>222</v>
      </c>
      <c r="B268" s="35" t="s">
        <v>523</v>
      </c>
      <c r="C268" s="39" t="s">
        <v>40</v>
      </c>
      <c r="D268" s="39" t="s">
        <v>524</v>
      </c>
      <c r="E268" s="39">
        <v>2021</v>
      </c>
      <c r="F268" s="39">
        <v>2021</v>
      </c>
      <c r="G268" s="36">
        <v>1</v>
      </c>
      <c r="H268" s="50">
        <v>120417.56737999999</v>
      </c>
      <c r="I268" s="50">
        <v>2800</v>
      </c>
      <c r="J268" s="34">
        <v>0</v>
      </c>
      <c r="K268" s="50">
        <v>5762</v>
      </c>
      <c r="L268" s="50">
        <v>79057</v>
      </c>
    </row>
    <row r="269" spans="1:12" x14ac:dyDescent="0.25">
      <c r="A269" s="36">
        <v>223</v>
      </c>
      <c r="B269" s="35" t="s">
        <v>525</v>
      </c>
      <c r="C269" s="39" t="s">
        <v>40</v>
      </c>
      <c r="D269" s="39" t="s">
        <v>526</v>
      </c>
      <c r="E269" s="39">
        <v>2016</v>
      </c>
      <c r="F269" s="39">
        <v>2020</v>
      </c>
      <c r="G269" s="36">
        <v>1</v>
      </c>
      <c r="H269" s="50">
        <v>83846.591409999994</v>
      </c>
      <c r="I269" s="50">
        <v>1597.15</v>
      </c>
      <c r="J269" s="34">
        <v>0</v>
      </c>
      <c r="K269" s="50">
        <v>5057</v>
      </c>
      <c r="L269" s="50">
        <v>210351</v>
      </c>
    </row>
    <row r="270" spans="1:12" x14ac:dyDescent="0.25">
      <c r="A270" s="17" t="s">
        <v>527</v>
      </c>
      <c r="B270" s="18"/>
      <c r="C270" s="18"/>
      <c r="D270" s="18"/>
      <c r="E270" s="18"/>
      <c r="F270" s="18"/>
      <c r="G270" s="19">
        <f>SUM(G271)</f>
        <v>1</v>
      </c>
      <c r="H270" s="30"/>
      <c r="I270" s="30"/>
      <c r="J270" s="30"/>
      <c r="K270" s="30"/>
      <c r="L270" s="31"/>
    </row>
    <row r="271" spans="1:12" x14ac:dyDescent="0.25">
      <c r="A271" s="36">
        <v>224</v>
      </c>
      <c r="B271" s="67" t="s">
        <v>528</v>
      </c>
      <c r="C271" s="39" t="s">
        <v>21</v>
      </c>
      <c r="D271" s="39" t="s">
        <v>529</v>
      </c>
      <c r="E271" s="39">
        <v>2019</v>
      </c>
      <c r="F271" s="39">
        <v>2020</v>
      </c>
      <c r="G271" s="36">
        <v>1</v>
      </c>
      <c r="H271" s="50">
        <v>311040.44799999997</v>
      </c>
      <c r="I271" s="50">
        <v>4200</v>
      </c>
      <c r="J271" s="34">
        <v>0</v>
      </c>
      <c r="K271" s="50">
        <v>6642</v>
      </c>
      <c r="L271" s="50">
        <v>95991</v>
      </c>
    </row>
    <row r="272" spans="1:12" x14ac:dyDescent="0.25">
      <c r="A272" s="17" t="s">
        <v>530</v>
      </c>
      <c r="B272" s="18"/>
      <c r="C272" s="18"/>
      <c r="D272" s="18"/>
      <c r="E272" s="18"/>
      <c r="F272" s="18"/>
      <c r="G272" s="19">
        <f>SUM(G273:G276)</f>
        <v>4</v>
      </c>
      <c r="H272" s="68"/>
      <c r="I272" s="68"/>
      <c r="J272" s="68"/>
      <c r="K272" s="68"/>
      <c r="L272" s="69"/>
    </row>
    <row r="273" spans="1:12" x14ac:dyDescent="0.25">
      <c r="A273" s="37">
        <v>225</v>
      </c>
      <c r="B273" s="38" t="s">
        <v>531</v>
      </c>
      <c r="C273" s="39" t="s">
        <v>21</v>
      </c>
      <c r="D273" s="70" t="s">
        <v>532</v>
      </c>
      <c r="E273" s="70">
        <v>2019</v>
      </c>
      <c r="F273" s="71">
        <v>45310</v>
      </c>
      <c r="G273" s="70">
        <v>1</v>
      </c>
      <c r="H273" s="72">
        <v>336307.50760999997</v>
      </c>
      <c r="I273" s="73">
        <v>0</v>
      </c>
      <c r="J273" s="73">
        <v>0</v>
      </c>
      <c r="K273" s="73">
        <v>0</v>
      </c>
      <c r="L273" s="73">
        <v>116647</v>
      </c>
    </row>
    <row r="274" spans="1:12" x14ac:dyDescent="0.25">
      <c r="A274" s="61"/>
      <c r="B274" s="62"/>
      <c r="C274" s="39" t="s">
        <v>26</v>
      </c>
      <c r="D274" s="70" t="s">
        <v>533</v>
      </c>
      <c r="E274" s="70">
        <v>2020</v>
      </c>
      <c r="F274" s="71">
        <v>45310</v>
      </c>
      <c r="G274" s="70">
        <v>1</v>
      </c>
      <c r="H274" s="72">
        <v>128611.45544999999</v>
      </c>
      <c r="I274" s="73">
        <v>0</v>
      </c>
      <c r="J274" s="73">
        <v>0</v>
      </c>
      <c r="K274" s="73">
        <v>0</v>
      </c>
      <c r="L274" s="73">
        <v>14491</v>
      </c>
    </row>
    <row r="275" spans="1:12" x14ac:dyDescent="0.25">
      <c r="A275" s="61"/>
      <c r="B275" s="62"/>
      <c r="C275" s="39" t="s">
        <v>26</v>
      </c>
      <c r="D275" s="70" t="s">
        <v>534</v>
      </c>
      <c r="E275" s="70">
        <v>2020</v>
      </c>
      <c r="F275" s="71">
        <v>45310</v>
      </c>
      <c r="G275" s="70">
        <v>1</v>
      </c>
      <c r="H275" s="72">
        <v>153235.79099000001</v>
      </c>
      <c r="I275" s="72">
        <v>11550</v>
      </c>
      <c r="J275" s="73">
        <v>0</v>
      </c>
      <c r="K275" s="73">
        <v>6653</v>
      </c>
      <c r="L275" s="73">
        <v>22166</v>
      </c>
    </row>
    <row r="276" spans="1:12" x14ac:dyDescent="0.25">
      <c r="A276" s="43"/>
      <c r="B276" s="44"/>
      <c r="C276" s="39" t="s">
        <v>26</v>
      </c>
      <c r="D276" s="70" t="s">
        <v>535</v>
      </c>
      <c r="E276" s="70">
        <v>2021</v>
      </c>
      <c r="F276" s="71">
        <v>44679</v>
      </c>
      <c r="G276" s="70">
        <v>1</v>
      </c>
      <c r="H276" s="72">
        <v>118973.47500000001</v>
      </c>
      <c r="I276" s="72">
        <v>17810.82</v>
      </c>
      <c r="J276" s="72">
        <v>29469.8</v>
      </c>
      <c r="K276" s="73">
        <v>8649</v>
      </c>
      <c r="L276" s="73">
        <v>75164</v>
      </c>
    </row>
    <row r="277" spans="1:12" x14ac:dyDescent="0.25">
      <c r="A277" s="17" t="s">
        <v>536</v>
      </c>
      <c r="B277" s="18"/>
      <c r="C277" s="74"/>
      <c r="D277" s="74"/>
      <c r="E277" s="74"/>
      <c r="F277" s="74"/>
      <c r="G277" s="75">
        <f>SUM(G278:G284)</f>
        <v>7</v>
      </c>
      <c r="H277" s="76"/>
      <c r="I277" s="76"/>
      <c r="J277" s="76"/>
      <c r="K277" s="76"/>
      <c r="L277" s="77"/>
    </row>
    <row r="278" spans="1:12" x14ac:dyDescent="0.25">
      <c r="A278" s="78">
        <v>226</v>
      </c>
      <c r="B278" s="59" t="s">
        <v>531</v>
      </c>
      <c r="C278" s="39" t="s">
        <v>26</v>
      </c>
      <c r="D278" s="39" t="s">
        <v>537</v>
      </c>
      <c r="E278" s="39">
        <v>2018</v>
      </c>
      <c r="F278" s="60">
        <v>43445</v>
      </c>
      <c r="G278" s="36">
        <v>1</v>
      </c>
      <c r="H278" s="34" t="s">
        <v>538</v>
      </c>
      <c r="I278" s="34" t="s">
        <v>539</v>
      </c>
      <c r="J278" s="34">
        <v>0</v>
      </c>
      <c r="K278" s="34" t="s">
        <v>540</v>
      </c>
      <c r="L278" s="34" t="s">
        <v>541</v>
      </c>
    </row>
    <row r="279" spans="1:12" x14ac:dyDescent="0.25">
      <c r="A279" s="79"/>
      <c r="B279" s="59"/>
      <c r="C279" s="39" t="s">
        <v>26</v>
      </c>
      <c r="D279" s="39" t="s">
        <v>542</v>
      </c>
      <c r="E279" s="39">
        <v>2020</v>
      </c>
      <c r="F279" s="60">
        <v>44104</v>
      </c>
      <c r="G279" s="36">
        <v>1</v>
      </c>
      <c r="H279" s="34" t="s">
        <v>543</v>
      </c>
      <c r="I279" s="34" t="s">
        <v>544</v>
      </c>
      <c r="J279" s="34">
        <v>0</v>
      </c>
      <c r="K279" s="34" t="s">
        <v>545</v>
      </c>
      <c r="L279" s="34" t="s">
        <v>546</v>
      </c>
    </row>
    <row r="280" spans="1:12" x14ac:dyDescent="0.25">
      <c r="A280" s="79"/>
      <c r="B280" s="59"/>
      <c r="C280" s="39" t="s">
        <v>26</v>
      </c>
      <c r="D280" s="39" t="s">
        <v>547</v>
      </c>
      <c r="E280" s="39">
        <v>2021</v>
      </c>
      <c r="F280" s="60">
        <v>44364</v>
      </c>
      <c r="G280" s="36">
        <v>1</v>
      </c>
      <c r="H280" s="34" t="s">
        <v>548</v>
      </c>
      <c r="I280" s="34" t="s">
        <v>549</v>
      </c>
      <c r="J280" s="34">
        <v>0</v>
      </c>
      <c r="K280" s="34" t="s">
        <v>550</v>
      </c>
      <c r="L280" s="34" t="s">
        <v>551</v>
      </c>
    </row>
    <row r="281" spans="1:12" x14ac:dyDescent="0.25">
      <c r="A281" s="79"/>
      <c r="B281" s="59"/>
      <c r="C281" s="39" t="s">
        <v>552</v>
      </c>
      <c r="D281" s="39" t="s">
        <v>553</v>
      </c>
      <c r="E281" s="39">
        <v>2019</v>
      </c>
      <c r="F281" s="60">
        <v>43654</v>
      </c>
      <c r="G281" s="36">
        <v>1</v>
      </c>
      <c r="H281" s="34" t="s">
        <v>554</v>
      </c>
      <c r="I281" s="34" t="s">
        <v>555</v>
      </c>
      <c r="J281" s="34">
        <v>0</v>
      </c>
      <c r="K281" s="34" t="s">
        <v>556</v>
      </c>
      <c r="L281" s="34" t="s">
        <v>557</v>
      </c>
    </row>
    <row r="282" spans="1:12" x14ac:dyDescent="0.25">
      <c r="A282" s="79"/>
      <c r="B282" s="59"/>
      <c r="C282" s="39" t="s">
        <v>558</v>
      </c>
      <c r="D282" s="39" t="s">
        <v>559</v>
      </c>
      <c r="E282" s="39">
        <v>2018</v>
      </c>
      <c r="F282" s="60">
        <v>44286</v>
      </c>
      <c r="G282" s="36">
        <v>1</v>
      </c>
      <c r="H282" s="34" t="s">
        <v>560</v>
      </c>
      <c r="I282" s="34" t="s">
        <v>561</v>
      </c>
      <c r="J282" s="34">
        <v>0</v>
      </c>
      <c r="K282" s="34">
        <v>963</v>
      </c>
      <c r="L282" s="34" t="s">
        <v>562</v>
      </c>
    </row>
    <row r="283" spans="1:12" x14ac:dyDescent="0.25">
      <c r="A283" s="79"/>
      <c r="B283" s="59"/>
      <c r="C283" s="39" t="s">
        <v>563</v>
      </c>
      <c r="D283" s="39" t="s">
        <v>564</v>
      </c>
      <c r="E283" s="39">
        <v>2016</v>
      </c>
      <c r="F283" s="60">
        <v>44256</v>
      </c>
      <c r="G283" s="36">
        <v>1</v>
      </c>
      <c r="H283" s="34" t="s">
        <v>565</v>
      </c>
      <c r="I283" s="34" t="s">
        <v>566</v>
      </c>
      <c r="J283" s="34">
        <v>0</v>
      </c>
      <c r="K283" s="34" t="s">
        <v>567</v>
      </c>
      <c r="L283" s="34" t="s">
        <v>568</v>
      </c>
    </row>
    <row r="284" spans="1:12" x14ac:dyDescent="0.25">
      <c r="A284" s="79"/>
      <c r="B284" s="59"/>
      <c r="C284" s="39" t="s">
        <v>21</v>
      </c>
      <c r="D284" s="39" t="s">
        <v>569</v>
      </c>
      <c r="E284" s="39">
        <v>2019</v>
      </c>
      <c r="F284" s="60">
        <v>44273</v>
      </c>
      <c r="G284" s="36">
        <v>1</v>
      </c>
      <c r="H284" s="34" t="s">
        <v>570</v>
      </c>
      <c r="I284" s="34" t="s">
        <v>571</v>
      </c>
      <c r="J284" s="34">
        <v>0</v>
      </c>
      <c r="K284" s="34" t="s">
        <v>572</v>
      </c>
      <c r="L284" s="34" t="s">
        <v>573</v>
      </c>
    </row>
    <row r="285" spans="1:12" x14ac:dyDescent="0.25">
      <c r="A285" s="17" t="s">
        <v>574</v>
      </c>
      <c r="B285" s="18"/>
      <c r="C285" s="18"/>
      <c r="D285" s="18"/>
      <c r="E285" s="18"/>
      <c r="F285" s="18"/>
      <c r="G285" s="19">
        <f>SUM(G286:G291)</f>
        <v>6</v>
      </c>
      <c r="H285" s="68"/>
      <c r="I285" s="68"/>
      <c r="J285" s="68"/>
      <c r="K285" s="68"/>
      <c r="L285" s="69"/>
    </row>
    <row r="286" spans="1:12" x14ac:dyDescent="0.25">
      <c r="A286" s="78">
        <v>227</v>
      </c>
      <c r="B286" s="38" t="s">
        <v>531</v>
      </c>
      <c r="C286" s="39" t="s">
        <v>575</v>
      </c>
      <c r="D286" s="80" t="s">
        <v>576</v>
      </c>
      <c r="E286" s="80">
        <v>2011</v>
      </c>
      <c r="F286" s="80">
        <v>2018</v>
      </c>
      <c r="G286" s="80">
        <v>1</v>
      </c>
      <c r="H286" s="54" t="s">
        <v>577</v>
      </c>
      <c r="I286" s="54">
        <v>2830</v>
      </c>
      <c r="J286" s="54">
        <v>3520</v>
      </c>
      <c r="K286" s="54">
        <v>2668</v>
      </c>
      <c r="L286" s="54">
        <v>196298</v>
      </c>
    </row>
    <row r="287" spans="1:12" x14ac:dyDescent="0.25">
      <c r="A287" s="79"/>
      <c r="B287" s="62"/>
      <c r="C287" s="39" t="s">
        <v>26</v>
      </c>
      <c r="D287" s="80" t="s">
        <v>578</v>
      </c>
      <c r="E287" s="80">
        <v>2020</v>
      </c>
      <c r="F287" s="80">
        <v>2020</v>
      </c>
      <c r="G287" s="80">
        <v>1</v>
      </c>
      <c r="H287" s="54" t="s">
        <v>579</v>
      </c>
      <c r="I287" s="54">
        <v>4670.2</v>
      </c>
      <c r="J287" s="54">
        <v>5876.4</v>
      </c>
      <c r="K287" s="54">
        <v>2360</v>
      </c>
      <c r="L287" s="54">
        <v>83660</v>
      </c>
    </row>
    <row r="288" spans="1:12" x14ac:dyDescent="0.25">
      <c r="A288" s="79"/>
      <c r="B288" s="62"/>
      <c r="C288" s="39" t="s">
        <v>26</v>
      </c>
      <c r="D288" s="80" t="s">
        <v>580</v>
      </c>
      <c r="E288" s="80">
        <v>2020</v>
      </c>
      <c r="F288" s="80">
        <v>2020</v>
      </c>
      <c r="G288" s="80">
        <v>1</v>
      </c>
      <c r="H288" s="54" t="s">
        <v>581</v>
      </c>
      <c r="I288" s="54">
        <v>7540.8</v>
      </c>
      <c r="J288" s="54">
        <v>4258</v>
      </c>
      <c r="K288" s="54">
        <v>3485</v>
      </c>
      <c r="L288" s="54">
        <v>59903</v>
      </c>
    </row>
    <row r="289" spans="1:12" x14ac:dyDescent="0.25">
      <c r="A289" s="79"/>
      <c r="B289" s="62"/>
      <c r="C289" s="39" t="s">
        <v>21</v>
      </c>
      <c r="D289" s="80" t="s">
        <v>582</v>
      </c>
      <c r="E289" s="80">
        <v>2022</v>
      </c>
      <c r="F289" s="80">
        <v>2022</v>
      </c>
      <c r="G289" s="80">
        <v>1</v>
      </c>
      <c r="H289" s="54" t="s">
        <v>583</v>
      </c>
      <c r="I289" s="54">
        <v>18300.400000000001</v>
      </c>
      <c r="J289" s="54">
        <v>3475.2</v>
      </c>
      <c r="K289" s="54">
        <v>9570</v>
      </c>
      <c r="L289" s="54">
        <v>78020</v>
      </c>
    </row>
    <row r="290" spans="1:12" x14ac:dyDescent="0.25">
      <c r="A290" s="79"/>
      <c r="B290" s="62"/>
      <c r="C290" s="39" t="s">
        <v>563</v>
      </c>
      <c r="D290" s="80" t="s">
        <v>584</v>
      </c>
      <c r="E290" s="80">
        <v>2016</v>
      </c>
      <c r="F290" s="80">
        <v>2016</v>
      </c>
      <c r="G290" s="80">
        <v>1</v>
      </c>
      <c r="H290" s="54" t="s">
        <v>585</v>
      </c>
      <c r="I290" s="54">
        <v>14800</v>
      </c>
      <c r="J290" s="54">
        <v>2140</v>
      </c>
      <c r="K290" s="54">
        <v>3990</v>
      </c>
      <c r="L290" s="54">
        <v>188645</v>
      </c>
    </row>
    <row r="291" spans="1:12" x14ac:dyDescent="0.25">
      <c r="A291" s="79"/>
      <c r="B291" s="44"/>
      <c r="C291" s="39" t="s">
        <v>563</v>
      </c>
      <c r="D291" s="80" t="s">
        <v>586</v>
      </c>
      <c r="E291" s="80">
        <v>2018</v>
      </c>
      <c r="F291" s="80">
        <v>2018</v>
      </c>
      <c r="G291" s="80">
        <v>1</v>
      </c>
      <c r="H291" s="54" t="s">
        <v>587</v>
      </c>
      <c r="I291" s="54">
        <v>24585.599999999999</v>
      </c>
      <c r="J291" s="54">
        <v>8900.7000000000007</v>
      </c>
      <c r="K291" s="54">
        <v>5520</v>
      </c>
      <c r="L291" s="54">
        <v>192516</v>
      </c>
    </row>
    <row r="292" spans="1:12" x14ac:dyDescent="0.25">
      <c r="A292" s="17" t="s">
        <v>588</v>
      </c>
      <c r="B292" s="18"/>
      <c r="C292" s="18"/>
      <c r="D292" s="18"/>
      <c r="E292" s="18"/>
      <c r="F292" s="18"/>
      <c r="G292" s="19">
        <f>SUM(G293)</f>
        <v>1</v>
      </c>
      <c r="H292" s="68"/>
      <c r="I292" s="68"/>
      <c r="J292" s="68"/>
      <c r="K292" s="68"/>
      <c r="L292" s="69"/>
    </row>
    <row r="293" spans="1:12" x14ac:dyDescent="0.25">
      <c r="A293" s="36">
        <v>228</v>
      </c>
      <c r="B293" s="45" t="s">
        <v>589</v>
      </c>
      <c r="C293" s="39" t="s">
        <v>74</v>
      </c>
      <c r="D293" s="39" t="s">
        <v>590</v>
      </c>
      <c r="E293" s="39">
        <v>2014</v>
      </c>
      <c r="F293" s="39">
        <v>2020</v>
      </c>
      <c r="G293" s="36">
        <v>1</v>
      </c>
      <c r="H293" s="34">
        <v>35100</v>
      </c>
      <c r="I293" s="34">
        <v>9000</v>
      </c>
      <c r="J293" s="34">
        <v>0</v>
      </c>
      <c r="K293" s="34">
        <v>10300</v>
      </c>
      <c r="L293" s="34">
        <v>375300</v>
      </c>
    </row>
  </sheetData>
  <mergeCells count="74">
    <mergeCell ref="A292:F292"/>
    <mergeCell ref="A277:F277"/>
    <mergeCell ref="A278:A284"/>
    <mergeCell ref="B278:B284"/>
    <mergeCell ref="A285:F285"/>
    <mergeCell ref="A286:A291"/>
    <mergeCell ref="B286:B291"/>
    <mergeCell ref="A254:F254"/>
    <mergeCell ref="A255:A256"/>
    <mergeCell ref="B255:B256"/>
    <mergeCell ref="A270:F270"/>
    <mergeCell ref="A272:F272"/>
    <mergeCell ref="A273:A276"/>
    <mergeCell ref="B273:B276"/>
    <mergeCell ref="A204:A205"/>
    <mergeCell ref="B204:B205"/>
    <mergeCell ref="A208:A212"/>
    <mergeCell ref="B208:B212"/>
    <mergeCell ref="A232:F232"/>
    <mergeCell ref="A233:A234"/>
    <mergeCell ref="B233:B234"/>
    <mergeCell ref="A175:A176"/>
    <mergeCell ref="B175:B176"/>
    <mergeCell ref="A188:F188"/>
    <mergeCell ref="A189:A190"/>
    <mergeCell ref="B189:B190"/>
    <mergeCell ref="A203:F203"/>
    <mergeCell ref="A138:A139"/>
    <mergeCell ref="B138:B139"/>
    <mergeCell ref="A156:F156"/>
    <mergeCell ref="A157:A158"/>
    <mergeCell ref="B157:B158"/>
    <mergeCell ref="A174:F174"/>
    <mergeCell ref="A107:A108"/>
    <mergeCell ref="B107:B108"/>
    <mergeCell ref="A120:F120"/>
    <mergeCell ref="A121:A122"/>
    <mergeCell ref="B121:B122"/>
    <mergeCell ref="A137:F137"/>
    <mergeCell ref="A72:A73"/>
    <mergeCell ref="B72:B73"/>
    <mergeCell ref="A87:F87"/>
    <mergeCell ref="A88:A89"/>
    <mergeCell ref="B88:B89"/>
    <mergeCell ref="A106:F106"/>
    <mergeCell ref="A37:A38"/>
    <mergeCell ref="B37:B38"/>
    <mergeCell ref="A55:F55"/>
    <mergeCell ref="A56:A57"/>
    <mergeCell ref="B56:B57"/>
    <mergeCell ref="A71:F71"/>
    <mergeCell ref="A10:A15"/>
    <mergeCell ref="B10:B15"/>
    <mergeCell ref="A16:F16"/>
    <mergeCell ref="A17:A18"/>
    <mergeCell ref="B17:B18"/>
    <mergeCell ref="A36:F36"/>
    <mergeCell ref="I4:I5"/>
    <mergeCell ref="J4:J5"/>
    <mergeCell ref="K4:L4"/>
    <mergeCell ref="A7:L7"/>
    <mergeCell ref="A8:F8"/>
    <mergeCell ref="A9:F9"/>
    <mergeCell ref="H9:L9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 Abdikarimovich</dc:creator>
  <cp:lastModifiedBy>Ziyadullayev Suxrob Abdikarimovich</cp:lastModifiedBy>
  <dcterms:created xsi:type="dcterms:W3CDTF">2024-07-05T10:55:35Z</dcterms:created>
  <dcterms:modified xsi:type="dcterms:W3CDTF">2024-07-05T10:55:45Z</dcterms:modified>
</cp:coreProperties>
</file>